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3\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0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E307" i="9" s="1"/>
  <c r="B307" i="9" s="1"/>
  <c r="G307" i="9"/>
  <c r="F307" i="9"/>
  <c r="H306" i="9"/>
  <c r="G306" i="9"/>
  <c r="F306" i="9"/>
  <c r="E306" i="9"/>
  <c r="B306" i="9" s="1"/>
  <c r="H305" i="9"/>
  <c r="G305" i="9"/>
  <c r="E305" i="9" s="1"/>
  <c r="B305" i="9" s="1"/>
  <c r="F305" i="9"/>
  <c r="H304" i="9"/>
  <c r="G304" i="9"/>
  <c r="E304" i="9" s="1"/>
  <c r="B304" i="9" s="1"/>
  <c r="F304" i="9"/>
  <c r="H303" i="9"/>
  <c r="G303" i="9"/>
  <c r="F303" i="9"/>
  <c r="H302" i="9"/>
  <c r="G302" i="9"/>
  <c r="F302" i="9"/>
  <c r="E302" i="9"/>
  <c r="B302" i="9" s="1"/>
  <c r="H301" i="9"/>
  <c r="G301" i="9"/>
  <c r="E301" i="9" s="1"/>
  <c r="F301" i="9"/>
  <c r="H300" i="9"/>
  <c r="G300" i="9"/>
  <c r="E300" i="9" s="1"/>
  <c r="B300" i="9" s="1"/>
  <c r="F300" i="9"/>
  <c r="H299" i="9"/>
  <c r="G299" i="9"/>
  <c r="E299" i="9" s="1"/>
  <c r="B299" i="9" s="1"/>
  <c r="F299" i="9"/>
  <c r="H298" i="9"/>
  <c r="G298" i="9"/>
  <c r="F298" i="9"/>
  <c r="E298" i="9"/>
  <c r="B298" i="9" s="1"/>
  <c r="H297" i="9"/>
  <c r="G297" i="9"/>
  <c r="F297" i="9"/>
  <c r="E297" i="9"/>
  <c r="B297" i="9" s="1"/>
  <c r="H296" i="9"/>
  <c r="G296" i="9"/>
  <c r="F296" i="9"/>
  <c r="H295" i="9"/>
  <c r="G295" i="9"/>
  <c r="F295" i="9"/>
  <c r="H294" i="9"/>
  <c r="G294" i="9"/>
  <c r="E294" i="9" s="1"/>
  <c r="B294" i="9" s="1"/>
  <c r="F294" i="9"/>
  <c r="H293" i="9"/>
  <c r="G293" i="9"/>
  <c r="F293" i="9"/>
  <c r="H292" i="9"/>
  <c r="G292" i="9"/>
  <c r="E292" i="9" s="1"/>
  <c r="B292" i="9" s="1"/>
  <c r="F292" i="9"/>
  <c r="F291" i="9"/>
  <c r="F290" i="9"/>
  <c r="H289" i="9"/>
  <c r="G289" i="9"/>
  <c r="F289" i="9"/>
  <c r="E289" i="9"/>
  <c r="B289" i="9" s="1"/>
  <c r="H288" i="9"/>
  <c r="G288" i="9"/>
  <c r="E288" i="9" s="1"/>
  <c r="B288" i="9" s="1"/>
  <c r="F288" i="9"/>
  <c r="H287" i="9"/>
  <c r="G287" i="9"/>
  <c r="F287" i="9"/>
  <c r="H286" i="9"/>
  <c r="G286" i="9"/>
  <c r="F286" i="9"/>
  <c r="E286" i="9"/>
  <c r="B286" i="9" s="1"/>
  <c r="F285" i="9"/>
  <c r="H284" i="9"/>
  <c r="E284" i="9" s="1"/>
  <c r="G284" i="9"/>
  <c r="F284" i="9"/>
  <c r="F277" i="9" s="1"/>
  <c r="H283" i="9"/>
  <c r="G283" i="9"/>
  <c r="E283" i="9" s="1"/>
  <c r="B283" i="9" s="1"/>
  <c r="F283" i="9"/>
  <c r="H282" i="9"/>
  <c r="G282" i="9"/>
  <c r="F282" i="9"/>
  <c r="F281" i="9"/>
  <c r="F280" i="9"/>
  <c r="F279" i="9"/>
  <c r="F278" i="9"/>
  <c r="F276" i="9"/>
  <c r="L275" i="9"/>
  <c r="F275" i="9" s="1"/>
  <c r="H275" i="9"/>
  <c r="F274" i="9"/>
  <c r="I273" i="9"/>
  <c r="H273" i="9"/>
  <c r="E273" i="9" s="1"/>
  <c r="B273" i="9" s="1"/>
  <c r="F273" i="9"/>
  <c r="E272" i="9"/>
  <c r="M271" i="9"/>
  <c r="L271" i="9"/>
  <c r="F271" i="9" s="1"/>
  <c r="E271" i="9"/>
  <c r="B271" i="9" s="1"/>
  <c r="M270" i="9"/>
  <c r="L270" i="9"/>
  <c r="F270" i="9"/>
  <c r="E270" i="9"/>
  <c r="B270" i="9" s="1"/>
  <c r="M269" i="9"/>
  <c r="L269" i="9"/>
  <c r="F269" i="9" s="1"/>
  <c r="E269" i="9"/>
  <c r="M268" i="9"/>
  <c r="L268" i="9"/>
  <c r="E268" i="9"/>
  <c r="M267" i="9"/>
  <c r="L267" i="9"/>
  <c r="F267" i="9" s="1"/>
  <c r="E267" i="9"/>
  <c r="B267" i="9" s="1"/>
  <c r="M266" i="9"/>
  <c r="L266" i="9"/>
  <c r="F266" i="9"/>
  <c r="E266" i="9"/>
  <c r="B266" i="9" s="1"/>
  <c r="M265" i="9"/>
  <c r="L265" i="9"/>
  <c r="F265" i="9" s="1"/>
  <c r="E265" i="9"/>
  <c r="M264" i="9"/>
  <c r="L264" i="9"/>
  <c r="E264" i="9"/>
  <c r="M263" i="9"/>
  <c r="L263" i="9"/>
  <c r="F263" i="9" s="1"/>
  <c r="E263" i="9"/>
  <c r="B263" i="9" s="1"/>
  <c r="M262" i="9"/>
  <c r="L262" i="9"/>
  <c r="F262" i="9"/>
  <c r="E262" i="9"/>
  <c r="B262" i="9" s="1"/>
  <c r="M261" i="9"/>
  <c r="L261" i="9"/>
  <c r="F261" i="9" s="1"/>
  <c r="E261" i="9"/>
  <c r="M260" i="9"/>
  <c r="L260" i="9"/>
  <c r="E260" i="9"/>
  <c r="M259" i="9"/>
  <c r="L259" i="9"/>
  <c r="F259" i="9" s="1"/>
  <c r="E259" i="9"/>
  <c r="B259" i="9" s="1"/>
  <c r="M258" i="9"/>
  <c r="L258" i="9"/>
  <c r="F258" i="9"/>
  <c r="E258" i="9"/>
  <c r="B258" i="9" s="1"/>
  <c r="M257" i="9"/>
  <c r="L257" i="9"/>
  <c r="F257" i="9" s="1"/>
  <c r="E257" i="9"/>
  <c r="M256" i="9"/>
  <c r="L256" i="9"/>
  <c r="E256" i="9"/>
  <c r="M255" i="9"/>
  <c r="L255" i="9"/>
  <c r="F255" i="9" s="1"/>
  <c r="E255" i="9"/>
  <c r="B255" i="9" s="1"/>
  <c r="M254" i="9"/>
  <c r="L254" i="9"/>
  <c r="F254" i="9"/>
  <c r="E254" i="9"/>
  <c r="B254" i="9" s="1"/>
  <c r="M253" i="9"/>
  <c r="L253" i="9"/>
  <c r="F253" i="9" s="1"/>
  <c r="E253" i="9"/>
  <c r="M252" i="9"/>
  <c r="L252" i="9"/>
  <c r="E252" i="9"/>
  <c r="M251" i="9"/>
  <c r="L251" i="9"/>
  <c r="F251" i="9" s="1"/>
  <c r="E251" i="9"/>
  <c r="B251" i="9" s="1"/>
  <c r="M250" i="9"/>
  <c r="L250" i="9"/>
  <c r="F250" i="9"/>
  <c r="E250" i="9"/>
  <c r="B250" i="9" s="1"/>
  <c r="M249" i="9"/>
  <c r="L249" i="9"/>
  <c r="F249" i="9" s="1"/>
  <c r="E249" i="9"/>
  <c r="M248" i="9"/>
  <c r="L248" i="9"/>
  <c r="E248" i="9"/>
  <c r="M247" i="9"/>
  <c r="L247" i="9"/>
  <c r="F247" i="9" s="1"/>
  <c r="E247" i="9"/>
  <c r="B247" i="9" s="1"/>
  <c r="M246" i="9"/>
  <c r="L246" i="9"/>
  <c r="F246" i="9"/>
  <c r="E246" i="9"/>
  <c r="B246" i="9" s="1"/>
  <c r="M245" i="9"/>
  <c r="L245" i="9"/>
  <c r="F245" i="9" s="1"/>
  <c r="E245" i="9"/>
  <c r="M244" i="9"/>
  <c r="L244" i="9"/>
  <c r="E244" i="9"/>
  <c r="M243" i="9"/>
  <c r="L243" i="9"/>
  <c r="F243" i="9" s="1"/>
  <c r="E243" i="9"/>
  <c r="B243" i="9" s="1"/>
  <c r="M242" i="9"/>
  <c r="L242" i="9"/>
  <c r="F242" i="9"/>
  <c r="E242" i="9"/>
  <c r="B242" i="9" s="1"/>
  <c r="M241" i="9"/>
  <c r="L241" i="9"/>
  <c r="F241" i="9" s="1"/>
  <c r="E241" i="9"/>
  <c r="M240" i="9"/>
  <c r="L240" i="9"/>
  <c r="E240" i="9"/>
  <c r="M239" i="9"/>
  <c r="L239" i="9"/>
  <c r="F239" i="9" s="1"/>
  <c r="E239" i="9"/>
  <c r="B239" i="9" s="1"/>
  <c r="M238" i="9"/>
  <c r="L238" i="9"/>
  <c r="F238" i="9"/>
  <c r="E238" i="9"/>
  <c r="B238" i="9" s="1"/>
  <c r="M237" i="9"/>
  <c r="L237" i="9"/>
  <c r="F237" i="9" s="1"/>
  <c r="E237" i="9"/>
  <c r="M236" i="9"/>
  <c r="L236" i="9"/>
  <c r="E236" i="9"/>
  <c r="M235" i="9"/>
  <c r="L235" i="9"/>
  <c r="F235" i="9" s="1"/>
  <c r="E235" i="9"/>
  <c r="B235" i="9" s="1"/>
  <c r="M234" i="9"/>
  <c r="L234" i="9"/>
  <c r="F234" i="9"/>
  <c r="E234" i="9"/>
  <c r="B234" i="9" s="1"/>
  <c r="M233" i="9"/>
  <c r="L233" i="9"/>
  <c r="F233" i="9" s="1"/>
  <c r="E233" i="9"/>
  <c r="M232" i="9"/>
  <c r="L232" i="9"/>
  <c r="E232" i="9"/>
  <c r="M231" i="9"/>
  <c r="L231" i="9"/>
  <c r="F231" i="9" s="1"/>
  <c r="E231" i="9"/>
  <c r="B231" i="9" s="1"/>
  <c r="M230" i="9"/>
  <c r="L230" i="9"/>
  <c r="F230" i="9"/>
  <c r="E230" i="9"/>
  <c r="B230" i="9" s="1"/>
  <c r="M229" i="9"/>
  <c r="L229" i="9"/>
  <c r="F229" i="9" s="1"/>
  <c r="E229" i="9"/>
  <c r="M228" i="9"/>
  <c r="L228" i="9"/>
  <c r="E228" i="9"/>
  <c r="M227" i="9"/>
  <c r="L227" i="9"/>
  <c r="F227" i="9" s="1"/>
  <c r="E227" i="9"/>
  <c r="B227" i="9" s="1"/>
  <c r="M226" i="9"/>
  <c r="L226" i="9"/>
  <c r="F226" i="9"/>
  <c r="E226" i="9"/>
  <c r="B226" i="9" s="1"/>
  <c r="M225" i="9"/>
  <c r="L225" i="9"/>
  <c r="F225" i="9" s="1"/>
  <c r="E225" i="9"/>
  <c r="M224" i="9"/>
  <c r="L224" i="9"/>
  <c r="E224" i="9"/>
  <c r="M223" i="9"/>
  <c r="L223" i="9"/>
  <c r="F223" i="9" s="1"/>
  <c r="E223" i="9"/>
  <c r="M222" i="9"/>
  <c r="L222" i="9"/>
  <c r="F222" i="9"/>
  <c r="E222" i="9"/>
  <c r="B222" i="9" s="1"/>
  <c r="M221" i="9"/>
  <c r="L221" i="9"/>
  <c r="E221" i="9"/>
  <c r="M220" i="9"/>
  <c r="L220" i="9"/>
  <c r="E220" i="9"/>
  <c r="M219" i="9"/>
  <c r="L219" i="9"/>
  <c r="E219" i="9"/>
  <c r="M218" i="9"/>
  <c r="F218" i="9" s="1"/>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E157" i="9" s="1"/>
  <c r="B157" i="9" s="1"/>
  <c r="F157" i="9"/>
  <c r="H156" i="9"/>
  <c r="G156" i="9"/>
  <c r="E156" i="9" s="1"/>
  <c r="B156" i="9" s="1"/>
  <c r="F156" i="9"/>
  <c r="H155" i="9"/>
  <c r="G155" i="9"/>
  <c r="E155" i="9" s="1"/>
  <c r="B155" i="9" s="1"/>
  <c r="F155" i="9"/>
  <c r="H154" i="9"/>
  <c r="E154" i="9" s="1"/>
  <c r="B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E147" i="9" s="1"/>
  <c r="B147" i="9" s="1"/>
  <c r="F147" i="9"/>
  <c r="H146" i="9"/>
  <c r="E146" i="9" s="1"/>
  <c r="B146" i="9" s="1"/>
  <c r="G146" i="9"/>
  <c r="F146" i="9"/>
  <c r="H145" i="9"/>
  <c r="G145" i="9"/>
  <c r="E145" i="9" s="1"/>
  <c r="B145" i="9" s="1"/>
  <c r="F145" i="9"/>
  <c r="H144" i="9"/>
  <c r="G144" i="9"/>
  <c r="E144" i="9" s="1"/>
  <c r="B144" i="9" s="1"/>
  <c r="F144" i="9"/>
  <c r="F143" i="9"/>
  <c r="H142" i="9"/>
  <c r="E142" i="9" s="1"/>
  <c r="B142" i="9" s="1"/>
  <c r="G142" i="9"/>
  <c r="F142" i="9"/>
  <c r="H141" i="9"/>
  <c r="G141" i="9"/>
  <c r="F141" i="9"/>
  <c r="E141" i="9"/>
  <c r="B141" i="9" s="1"/>
  <c r="H140" i="9"/>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F132" i="9"/>
  <c r="H131" i="9"/>
  <c r="E131" i="9" s="1"/>
  <c r="B131" i="9" s="1"/>
  <c r="G131" i="9"/>
  <c r="F131" i="9"/>
  <c r="H130" i="9"/>
  <c r="G130" i="9"/>
  <c r="F130" i="9"/>
  <c r="E130" i="9"/>
  <c r="B130" i="9" s="1"/>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F116" i="9"/>
  <c r="H115" i="9"/>
  <c r="E115" i="9" s="1"/>
  <c r="B115" i="9" s="1"/>
  <c r="G115" i="9"/>
  <c r="F115" i="9"/>
  <c r="H114" i="9"/>
  <c r="G114" i="9"/>
  <c r="F114" i="9"/>
  <c r="E114" i="9"/>
  <c r="B114" i="9" s="1"/>
  <c r="H113" i="9"/>
  <c r="G113" i="9"/>
  <c r="E113" i="9" s="1"/>
  <c r="B113" i="9" s="1"/>
  <c r="F113" i="9"/>
  <c r="H112" i="9"/>
  <c r="G112" i="9"/>
  <c r="E112" i="9" s="1"/>
  <c r="F112" i="9"/>
  <c r="H111" i="9"/>
  <c r="G111" i="9"/>
  <c r="E111" i="9" s="1"/>
  <c r="B111" i="9" s="1"/>
  <c r="F111" i="9"/>
  <c r="H110" i="9"/>
  <c r="E110" i="9" s="1"/>
  <c r="B110" i="9" s="1"/>
  <c r="G110" i="9"/>
  <c r="F110" i="9"/>
  <c r="H109" i="9"/>
  <c r="G109" i="9"/>
  <c r="F109" i="9"/>
  <c r="E109" i="9"/>
  <c r="B109" i="9" s="1"/>
  <c r="H108" i="9"/>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B103" i="9" s="1"/>
  <c r="F103" i="9"/>
  <c r="H102" i="9"/>
  <c r="E102" i="9" s="1"/>
  <c r="G102" i="9"/>
  <c r="F102" i="9"/>
  <c r="B102" i="9"/>
  <c r="H101" i="9"/>
  <c r="G101" i="9"/>
  <c r="F101" i="9"/>
  <c r="E101" i="9"/>
  <c r="B101" i="9" s="1"/>
  <c r="H100" i="9"/>
  <c r="G100" i="9"/>
  <c r="F100" i="9"/>
  <c r="H99" i="9"/>
  <c r="G99" i="9"/>
  <c r="F99" i="9"/>
  <c r="E99" i="9"/>
  <c r="B99" i="9" s="1"/>
  <c r="H98" i="9"/>
  <c r="G98" i="9"/>
  <c r="F98" i="9"/>
  <c r="E98" i="9"/>
  <c r="H97" i="9"/>
  <c r="G97" i="9"/>
  <c r="E97" i="9" s="1"/>
  <c r="F97" i="9"/>
  <c r="H96" i="9"/>
  <c r="G96" i="9"/>
  <c r="E96" i="9" s="1"/>
  <c r="F96" i="9"/>
  <c r="H95" i="9"/>
  <c r="G95" i="9"/>
  <c r="E95" i="9" s="1"/>
  <c r="B95" i="9" s="1"/>
  <c r="F95" i="9"/>
  <c r="H94" i="9"/>
  <c r="E94" i="9" s="1"/>
  <c r="B94" i="9" s="1"/>
  <c r="G94" i="9"/>
  <c r="F94" i="9"/>
  <c r="H93" i="9"/>
  <c r="G93" i="9"/>
  <c r="F93" i="9"/>
  <c r="E93" i="9"/>
  <c r="B93" i="9" s="1"/>
  <c r="H92" i="9"/>
  <c r="G92" i="9"/>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F45" i="9"/>
  <c r="H44" i="9"/>
  <c r="G44" i="9"/>
  <c r="F44" i="9"/>
  <c r="H43" i="9"/>
  <c r="E43" i="9" s="1"/>
  <c r="B43" i="9" s="1"/>
  <c r="G43" i="9"/>
  <c r="F43" i="9"/>
  <c r="H42" i="9"/>
  <c r="G42" i="9"/>
  <c r="F42" i="9"/>
  <c r="E42" i="9"/>
  <c r="B42" i="9" s="1"/>
  <c r="H41" i="9"/>
  <c r="G41" i="9"/>
  <c r="F41" i="9"/>
  <c r="H40" i="9"/>
  <c r="G40" i="9"/>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E30" i="9" s="1"/>
  <c r="B30" i="9" s="1"/>
  <c r="G30" i="9"/>
  <c r="F30" i="9"/>
  <c r="H29" i="9"/>
  <c r="G29" i="9"/>
  <c r="E29" i="9" s="1"/>
  <c r="B29" i="9" s="1"/>
  <c r="F29" i="9"/>
  <c r="H28" i="9"/>
  <c r="G28" i="9"/>
  <c r="F28" i="9"/>
  <c r="H27" i="9"/>
  <c r="E27" i="9" s="1"/>
  <c r="B27" i="9" s="1"/>
  <c r="G27" i="9"/>
  <c r="F27" i="9"/>
  <c r="H26" i="9"/>
  <c r="E26" i="9" s="1"/>
  <c r="B26" i="9" s="1"/>
  <c r="G26" i="9"/>
  <c r="F26" i="9"/>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I3" i="9"/>
  <c r="H3" i="9"/>
  <c r="G3" i="9"/>
  <c r="D101" i="8"/>
  <c r="D95" i="8"/>
  <c r="D90" i="8"/>
  <c r="D85" i="8"/>
  <c r="C1560" i="1" s="1"/>
  <c r="D80" i="8"/>
  <c r="D75" i="8"/>
  <c r="D70" i="8"/>
  <c r="D65" i="8"/>
  <c r="D60" i="8"/>
  <c r="D55" i="8"/>
  <c r="D50" i="8"/>
  <c r="D44" i="8"/>
  <c r="D36" i="8"/>
  <c r="D26" i="8"/>
  <c r="D24" i="8"/>
  <c r="D18" i="8"/>
  <c r="D8" i="8"/>
  <c r="D6" i="8" s="1"/>
  <c r="C1481" i="1" s="1"/>
  <c r="H1481" i="1" s="1"/>
  <c r="E44" i="7"/>
  <c r="D44" i="7"/>
  <c r="E39" i="7"/>
  <c r="D39" i="7"/>
  <c r="D38" i="7" s="1"/>
  <c r="E38" i="7"/>
  <c r="E30" i="7"/>
  <c r="D30" i="7"/>
  <c r="E23" i="7"/>
  <c r="E22" i="7" s="1"/>
  <c r="D23" i="7"/>
  <c r="D22" i="7" s="1"/>
  <c r="E14" i="7"/>
  <c r="D14" i="7"/>
  <c r="E7" i="7"/>
  <c r="D7" i="7"/>
  <c r="D6" i="7" s="1"/>
  <c r="E6" i="7"/>
  <c r="E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D1408"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D180" i="5"/>
  <c r="D177" i="5" s="1"/>
  <c r="F179" i="5"/>
  <c r="F178" i="5"/>
  <c r="E177" i="5"/>
  <c r="H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F78" i="5"/>
  <c r="E78" i="5"/>
  <c r="D78" i="5"/>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E459" i="4" s="1"/>
  <c r="D466" i="4"/>
  <c r="F466" i="4" s="1"/>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D421" i="4"/>
  <c r="F421" i="4" s="1"/>
  <c r="F418" i="4"/>
  <c r="E418" i="4"/>
  <c r="D418" i="4"/>
  <c r="E417" i="4"/>
  <c r="D417" i="4"/>
  <c r="D644" i="4" s="1"/>
  <c r="F644" i="4" s="1"/>
  <c r="E416" i="4"/>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D263" i="4" s="1"/>
  <c r="F263" i="4" s="1"/>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D163" i="4"/>
  <c r="F162" i="4"/>
  <c r="F161" i="4"/>
  <c r="F160" i="4"/>
  <c r="E159" i="4"/>
  <c r="D155" i="1" s="1"/>
  <c r="D159" i="4"/>
  <c r="F158" i="4"/>
  <c r="F157" i="4"/>
  <c r="F156" i="4"/>
  <c r="F155" i="4"/>
  <c r="F154" i="4"/>
  <c r="E153" i="4"/>
  <c r="D149" i="1" s="1"/>
  <c r="D153" i="4"/>
  <c r="D152" i="4"/>
  <c r="F150" i="4"/>
  <c r="F149" i="4"/>
  <c r="F148" i="4"/>
  <c r="F147" i="4"/>
  <c r="F146" i="4"/>
  <c r="F145" i="4"/>
  <c r="F144" i="4"/>
  <c r="F143" i="4"/>
  <c r="F142" i="4"/>
  <c r="F141" i="4"/>
  <c r="E140" i="4"/>
  <c r="E139" i="4" s="1"/>
  <c r="D140" i="4"/>
  <c r="F140" i="4" s="1"/>
  <c r="F138" i="4"/>
  <c r="F137" i="4"/>
  <c r="F136" i="4"/>
  <c r="F135" i="4"/>
  <c r="F134" i="4"/>
  <c r="E134" i="4"/>
  <c r="E133" i="4" s="1"/>
  <c r="D129" i="1" s="1"/>
  <c r="D134" i="4"/>
  <c r="D133" i="4" s="1"/>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4" i="1" s="1"/>
  <c r="D68" i="4"/>
  <c r="F67" i="4"/>
  <c r="F66" i="4"/>
  <c r="F65" i="4"/>
  <c r="E65" i="4"/>
  <c r="D65" i="4"/>
  <c r="F64" i="4"/>
  <c r="F63" i="4"/>
  <c r="E62" i="4"/>
  <c r="D62" i="4"/>
  <c r="F61" i="4"/>
  <c r="F60" i="4"/>
  <c r="E59" i="4"/>
  <c r="D59" i="4"/>
  <c r="F58" i="4"/>
  <c r="F57" i="4"/>
  <c r="F56" i="4"/>
  <c r="F55" i="4"/>
  <c r="F54" i="4"/>
  <c r="E54" i="4"/>
  <c r="D54" i="4"/>
  <c r="F53" i="4"/>
  <c r="F52" i="4"/>
  <c r="E51" i="4"/>
  <c r="D51" i="4"/>
  <c r="F51"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H1578" i="1"/>
  <c r="G1578" i="1"/>
  <c r="C1578" i="1"/>
  <c r="G1577" i="1"/>
  <c r="C1577" i="1"/>
  <c r="H1577" i="1" s="1"/>
  <c r="C1576" i="1"/>
  <c r="H1576" i="1" s="1"/>
  <c r="H1575" i="1"/>
  <c r="G1575" i="1"/>
  <c r="C1575" i="1"/>
  <c r="H1574" i="1"/>
  <c r="G1574" i="1"/>
  <c r="C1574" i="1"/>
  <c r="G1573" i="1"/>
  <c r="C1573" i="1"/>
  <c r="H1573" i="1" s="1"/>
  <c r="C1572" i="1"/>
  <c r="H1572" i="1" s="1"/>
  <c r="H1571" i="1"/>
  <c r="G1571" i="1"/>
  <c r="C1571" i="1"/>
  <c r="H1570" i="1"/>
  <c r="G1570" i="1"/>
  <c r="C1570" i="1"/>
  <c r="G1569" i="1"/>
  <c r="C1569" i="1"/>
  <c r="H1569" i="1" s="1"/>
  <c r="C1568" i="1"/>
  <c r="H1567" i="1"/>
  <c r="G1567" i="1"/>
  <c r="C1567" i="1"/>
  <c r="H1566" i="1"/>
  <c r="G1566" i="1"/>
  <c r="C1566" i="1"/>
  <c r="G1565" i="1"/>
  <c r="C1565" i="1"/>
  <c r="H1565" i="1" s="1"/>
  <c r="C1564" i="1"/>
  <c r="H1563" i="1"/>
  <c r="G1563" i="1"/>
  <c r="C1563" i="1"/>
  <c r="H1562" i="1"/>
  <c r="G1562" i="1"/>
  <c r="C1562" i="1"/>
  <c r="C1561" i="1"/>
  <c r="H1561" i="1" s="1"/>
  <c r="H1559" i="1"/>
  <c r="G1559" i="1"/>
  <c r="C1559" i="1"/>
  <c r="H1558" i="1"/>
  <c r="G1558" i="1"/>
  <c r="C1558" i="1"/>
  <c r="G1557" i="1"/>
  <c r="C1557" i="1"/>
  <c r="H1557" i="1" s="1"/>
  <c r="C1556" i="1"/>
  <c r="H1555" i="1"/>
  <c r="G1555" i="1"/>
  <c r="C1555" i="1"/>
  <c r="H1554" i="1"/>
  <c r="G1554" i="1"/>
  <c r="C1554" i="1"/>
  <c r="C1553" i="1"/>
  <c r="H1553" i="1" s="1"/>
  <c r="C1552" i="1"/>
  <c r="H1551" i="1"/>
  <c r="G1551" i="1"/>
  <c r="C1551" i="1"/>
  <c r="H1550" i="1"/>
  <c r="G1550" i="1"/>
  <c r="C1550" i="1"/>
  <c r="C1549" i="1"/>
  <c r="H1549" i="1" s="1"/>
  <c r="C1548" i="1"/>
  <c r="H1547" i="1"/>
  <c r="G1547" i="1"/>
  <c r="C1547" i="1"/>
  <c r="H1546" i="1"/>
  <c r="G1546" i="1"/>
  <c r="C1546" i="1"/>
  <c r="G1545" i="1"/>
  <c r="C1545" i="1"/>
  <c r="H1545" i="1" s="1"/>
  <c r="C1544" i="1"/>
  <c r="H1543" i="1"/>
  <c r="G1543" i="1"/>
  <c r="C1543" i="1"/>
  <c r="H1542" i="1"/>
  <c r="G1542" i="1"/>
  <c r="C1542" i="1"/>
  <c r="G1541" i="1"/>
  <c r="C1541" i="1"/>
  <c r="H1541" i="1" s="1"/>
  <c r="C1540" i="1"/>
  <c r="H1539" i="1"/>
  <c r="G1539" i="1"/>
  <c r="C1539" i="1"/>
  <c r="H1538" i="1"/>
  <c r="G1538" i="1"/>
  <c r="C1538" i="1"/>
  <c r="C1537" i="1"/>
  <c r="H1537" i="1" s="1"/>
  <c r="C1536" i="1"/>
  <c r="H1535" i="1"/>
  <c r="G1535" i="1"/>
  <c r="C1535" i="1"/>
  <c r="H1534" i="1"/>
  <c r="G1534" i="1"/>
  <c r="C1534" i="1"/>
  <c r="C1533" i="1"/>
  <c r="H1533" i="1" s="1"/>
  <c r="C1532" i="1"/>
  <c r="C1531" i="1"/>
  <c r="G1531" i="1" s="1"/>
  <c r="H1530" i="1"/>
  <c r="G1530" i="1"/>
  <c r="C1530" i="1"/>
  <c r="G1529" i="1"/>
  <c r="C1529" i="1"/>
  <c r="H1529" i="1" s="1"/>
  <c r="C1528" i="1"/>
  <c r="H1527" i="1"/>
  <c r="G1527" i="1"/>
  <c r="C1527" i="1"/>
  <c r="H1526" i="1"/>
  <c r="G1526" i="1"/>
  <c r="C1526" i="1"/>
  <c r="G1525" i="1"/>
  <c r="C1525" i="1"/>
  <c r="H1525" i="1" s="1"/>
  <c r="H1523" i="1"/>
  <c r="G1523" i="1"/>
  <c r="C1523" i="1"/>
  <c r="H1522" i="1"/>
  <c r="G1522" i="1"/>
  <c r="C1522" i="1"/>
  <c r="C1521" i="1"/>
  <c r="H1521" i="1" s="1"/>
  <c r="C1520" i="1"/>
  <c r="H1519" i="1"/>
  <c r="G1519" i="1"/>
  <c r="C1519" i="1"/>
  <c r="C1516" i="1"/>
  <c r="H1515" i="1"/>
  <c r="G1515" i="1"/>
  <c r="C1515" i="1"/>
  <c r="H1514" i="1"/>
  <c r="G1514" i="1"/>
  <c r="C1514" i="1"/>
  <c r="G1513" i="1"/>
  <c r="C1513" i="1"/>
  <c r="H1513" i="1" s="1"/>
  <c r="C1512" i="1"/>
  <c r="H1511" i="1"/>
  <c r="G1511" i="1"/>
  <c r="C1511" i="1"/>
  <c r="H1510" i="1"/>
  <c r="G1510" i="1"/>
  <c r="C1510" i="1"/>
  <c r="G1509" i="1"/>
  <c r="C1509" i="1"/>
  <c r="H1509" i="1" s="1"/>
  <c r="C1508" i="1"/>
  <c r="G1508" i="1" s="1"/>
  <c r="H1507" i="1"/>
  <c r="G1507" i="1"/>
  <c r="C1507" i="1"/>
  <c r="H1506" i="1"/>
  <c r="G1506" i="1"/>
  <c r="C1506" i="1"/>
  <c r="C1505" i="1"/>
  <c r="H1505" i="1" s="1"/>
  <c r="H1504" i="1"/>
  <c r="C1504" i="1"/>
  <c r="G1504" i="1" s="1"/>
  <c r="H1503" i="1"/>
  <c r="G1503" i="1"/>
  <c r="C1503" i="1"/>
  <c r="C1502" i="1"/>
  <c r="G1502" i="1" s="1"/>
  <c r="G1501" i="1"/>
  <c r="C1501" i="1"/>
  <c r="H1501" i="1" s="1"/>
  <c r="C1500" i="1"/>
  <c r="G1500" i="1" s="1"/>
  <c r="G1499" i="1"/>
  <c r="C1499" i="1"/>
  <c r="H1499" i="1" s="1"/>
  <c r="H1498" i="1"/>
  <c r="G1498" i="1"/>
  <c r="C1498" i="1"/>
  <c r="C1497" i="1"/>
  <c r="H1497" i="1" s="1"/>
  <c r="H1496" i="1"/>
  <c r="C1496" i="1"/>
  <c r="G1496" i="1" s="1"/>
  <c r="H1495" i="1"/>
  <c r="G1495" i="1"/>
  <c r="C1495" i="1"/>
  <c r="C1494" i="1"/>
  <c r="G1494" i="1" s="1"/>
  <c r="G1493" i="1"/>
  <c r="C1493" i="1"/>
  <c r="H1493" i="1" s="1"/>
  <c r="C1492" i="1"/>
  <c r="G1492" i="1" s="1"/>
  <c r="H1491" i="1"/>
  <c r="G1491" i="1"/>
  <c r="C1491" i="1"/>
  <c r="H1490" i="1"/>
  <c r="G1490" i="1"/>
  <c r="C1490" i="1"/>
  <c r="C1489" i="1"/>
  <c r="H1489" i="1" s="1"/>
  <c r="H1488" i="1"/>
  <c r="C1488" i="1"/>
  <c r="G1488" i="1" s="1"/>
  <c r="H1487" i="1"/>
  <c r="G1487" i="1"/>
  <c r="C1487" i="1"/>
  <c r="C1486" i="1"/>
  <c r="G1486" i="1" s="1"/>
  <c r="C1485" i="1"/>
  <c r="H1485" i="1" s="1"/>
  <c r="C1484" i="1"/>
  <c r="G1484" i="1" s="1"/>
  <c r="C1483" i="1"/>
  <c r="G1483" i="1" s="1"/>
  <c r="H1482" i="1"/>
  <c r="G1482" i="1"/>
  <c r="C1482" i="1"/>
  <c r="H1480" i="1"/>
  <c r="C1480" i="1"/>
  <c r="D1479" i="1"/>
  <c r="C1479" i="1"/>
  <c r="H1479" i="1" s="1"/>
  <c r="D1478" i="1"/>
  <c r="C1478" i="1"/>
  <c r="J1478" i="1" s="1"/>
  <c r="D1477" i="1"/>
  <c r="G1477" i="1" s="1"/>
  <c r="C1477" i="1"/>
  <c r="H1476" i="1"/>
  <c r="G1476" i="1"/>
  <c r="I1476" i="1" s="1"/>
  <c r="D1476" i="1"/>
  <c r="C1476" i="1"/>
  <c r="J1476" i="1" s="1"/>
  <c r="H1475" i="1"/>
  <c r="G1475" i="1"/>
  <c r="D1475" i="1"/>
  <c r="C1475" i="1"/>
  <c r="D1474" i="1"/>
  <c r="C1474" i="1"/>
  <c r="H1474" i="1" s="1"/>
  <c r="D1473" i="1"/>
  <c r="C1473" i="1"/>
  <c r="J1473" i="1" s="1"/>
  <c r="D1472" i="1"/>
  <c r="G1472" i="1" s="1"/>
  <c r="C1472" i="1"/>
  <c r="H1471" i="1"/>
  <c r="G1471" i="1"/>
  <c r="I1471" i="1" s="1"/>
  <c r="D1471" i="1"/>
  <c r="C1471" i="1"/>
  <c r="J1471" i="1" s="1"/>
  <c r="H1470" i="1"/>
  <c r="G1470" i="1"/>
  <c r="D1470" i="1"/>
  <c r="C1470" i="1"/>
  <c r="H1469" i="1"/>
  <c r="G1469" i="1"/>
  <c r="D1469" i="1"/>
  <c r="C1469" i="1"/>
  <c r="D1468" i="1"/>
  <c r="C1468" i="1"/>
  <c r="H1468" i="1" s="1"/>
  <c r="D1467" i="1"/>
  <c r="C1467" i="1"/>
  <c r="J1467" i="1" s="1"/>
  <c r="D1466" i="1"/>
  <c r="G1466" i="1" s="1"/>
  <c r="C1466" i="1"/>
  <c r="H1465" i="1"/>
  <c r="G1465" i="1"/>
  <c r="I1465" i="1" s="1"/>
  <c r="D1465" i="1"/>
  <c r="C1465" i="1"/>
  <c r="J1465" i="1" s="1"/>
  <c r="D1464" i="1"/>
  <c r="C1464" i="1"/>
  <c r="H1464" i="1" s="1"/>
  <c r="D1463" i="1"/>
  <c r="C1463" i="1"/>
  <c r="J1463" i="1" s="1"/>
  <c r="D1462" i="1"/>
  <c r="G1462" i="1" s="1"/>
  <c r="C1462" i="1"/>
  <c r="D1461" i="1"/>
  <c r="C1461" i="1"/>
  <c r="H1461" i="1" s="1"/>
  <c r="G1460" i="1"/>
  <c r="D1460" i="1"/>
  <c r="C1460" i="1"/>
  <c r="J1460" i="1" s="1"/>
  <c r="G1459" i="1"/>
  <c r="D1459" i="1"/>
  <c r="C1459" i="1"/>
  <c r="H1458" i="1"/>
  <c r="D1458" i="1"/>
  <c r="C1458" i="1"/>
  <c r="J1458" i="1" s="1"/>
  <c r="D1457" i="1"/>
  <c r="C1457" i="1"/>
  <c r="H1457" i="1" s="1"/>
  <c r="G1456" i="1"/>
  <c r="D1456" i="1"/>
  <c r="C1456" i="1"/>
  <c r="J1456" i="1" s="1"/>
  <c r="G1455" i="1"/>
  <c r="D1455" i="1"/>
  <c r="C1455" i="1"/>
  <c r="D1454" i="1"/>
  <c r="G1454" i="1" s="1"/>
  <c r="C1454" i="1"/>
  <c r="D1453" i="1"/>
  <c r="G1452" i="1"/>
  <c r="D1452" i="1"/>
  <c r="C1452" i="1"/>
  <c r="J1452" i="1" s="1"/>
  <c r="G1451" i="1"/>
  <c r="D1451" i="1"/>
  <c r="C1451" i="1"/>
  <c r="H1450" i="1"/>
  <c r="D1450" i="1"/>
  <c r="C1450" i="1"/>
  <c r="J1450" i="1" s="1"/>
  <c r="D1449" i="1"/>
  <c r="C1449" i="1"/>
  <c r="H1449" i="1" s="1"/>
  <c r="G1448" i="1"/>
  <c r="D1448" i="1"/>
  <c r="C1448" i="1"/>
  <c r="J1448" i="1" s="1"/>
  <c r="G1447" i="1"/>
  <c r="D1447" i="1"/>
  <c r="C1447" i="1"/>
  <c r="H1446" i="1"/>
  <c r="D1446" i="1"/>
  <c r="C1446" i="1"/>
  <c r="J1446" i="1" s="1"/>
  <c r="J1445" i="1"/>
  <c r="D1445" i="1"/>
  <c r="C1445" i="1"/>
  <c r="G1445" i="1" s="1"/>
  <c r="J1444" i="1"/>
  <c r="D1444" i="1"/>
  <c r="H1444" i="1" s="1"/>
  <c r="C1444" i="1"/>
  <c r="D1443" i="1"/>
  <c r="H1443" i="1" s="1"/>
  <c r="C1443" i="1"/>
  <c r="H1442" i="1"/>
  <c r="G1442" i="1"/>
  <c r="I1442" i="1" s="1"/>
  <c r="D1442" i="1"/>
  <c r="J1442" i="1" s="1"/>
  <c r="C1442" i="1"/>
  <c r="D1441" i="1"/>
  <c r="C1441" i="1"/>
  <c r="G1441" i="1" s="1"/>
  <c r="J1440" i="1"/>
  <c r="D1440" i="1"/>
  <c r="H1440" i="1" s="1"/>
  <c r="C1440" i="1"/>
  <c r="D1439" i="1"/>
  <c r="H1439" i="1" s="1"/>
  <c r="C1439" i="1"/>
  <c r="D1438" i="1"/>
  <c r="C1438" i="1"/>
  <c r="G1438" i="1" s="1"/>
  <c r="D1437" i="1"/>
  <c r="C1437" i="1"/>
  <c r="G1437" i="1" s="1"/>
  <c r="D1436" i="1"/>
  <c r="D1434" i="1"/>
  <c r="C1434" i="1"/>
  <c r="G1434" i="1" s="1"/>
  <c r="D1433" i="1"/>
  <c r="C1433" i="1"/>
  <c r="G1433" i="1" s="1"/>
  <c r="H1432" i="1"/>
  <c r="D1432" i="1"/>
  <c r="C1432" i="1"/>
  <c r="D1431" i="1"/>
  <c r="H1431" i="1" s="1"/>
  <c r="C1431" i="1"/>
  <c r="D1430" i="1"/>
  <c r="C1430" i="1"/>
  <c r="G1430" i="1" s="1"/>
  <c r="D1429" i="1"/>
  <c r="C1429" i="1"/>
  <c r="G1429" i="1" s="1"/>
  <c r="H1428" i="1"/>
  <c r="D1428" i="1"/>
  <c r="C1428" i="1"/>
  <c r="D1427" i="1"/>
  <c r="H1427" i="1" s="1"/>
  <c r="C1427" i="1"/>
  <c r="D1426" i="1"/>
  <c r="C1426" i="1"/>
  <c r="G1426" i="1" s="1"/>
  <c r="D1425" i="1"/>
  <c r="C1425" i="1"/>
  <c r="G1425" i="1" s="1"/>
  <c r="H1424" i="1"/>
  <c r="D1424" i="1"/>
  <c r="C1424" i="1"/>
  <c r="D1423" i="1"/>
  <c r="D1422" i="1"/>
  <c r="C1422" i="1"/>
  <c r="G1422" i="1" s="1"/>
  <c r="D1421" i="1"/>
  <c r="C1421" i="1"/>
  <c r="G1421" i="1" s="1"/>
  <c r="H1420" i="1"/>
  <c r="D1420" i="1"/>
  <c r="C1420" i="1"/>
  <c r="D1419" i="1"/>
  <c r="H1419" i="1" s="1"/>
  <c r="C1419" i="1"/>
  <c r="D1418" i="1"/>
  <c r="C1418" i="1"/>
  <c r="G1418" i="1" s="1"/>
  <c r="D1417" i="1"/>
  <c r="C1417" i="1"/>
  <c r="G1417" i="1" s="1"/>
  <c r="H1416" i="1"/>
  <c r="D1416" i="1"/>
  <c r="C1416" i="1"/>
  <c r="D1415" i="1"/>
  <c r="H1415" i="1" s="1"/>
  <c r="C1415" i="1"/>
  <c r="D1414" i="1"/>
  <c r="C1414" i="1"/>
  <c r="G1414" i="1" s="1"/>
  <c r="D1413" i="1"/>
  <c r="C1413" i="1"/>
  <c r="G1413" i="1" s="1"/>
  <c r="H1412" i="1"/>
  <c r="D1412" i="1"/>
  <c r="C1412" i="1"/>
  <c r="D1411" i="1"/>
  <c r="H1411" i="1" s="1"/>
  <c r="C1411" i="1"/>
  <c r="D1410" i="1"/>
  <c r="C1410" i="1"/>
  <c r="G1410" i="1" s="1"/>
  <c r="D1409" i="1"/>
  <c r="C1409" i="1"/>
  <c r="D1407" i="1"/>
  <c r="H1407" i="1" s="1"/>
  <c r="C1407" i="1"/>
  <c r="D1406" i="1"/>
  <c r="C1406" i="1"/>
  <c r="G1406" i="1" s="1"/>
  <c r="D1405" i="1"/>
  <c r="C1405" i="1"/>
  <c r="G1405" i="1" s="1"/>
  <c r="H1404" i="1"/>
  <c r="D1404" i="1"/>
  <c r="C1404" i="1"/>
  <c r="D1403" i="1"/>
  <c r="H1403" i="1" s="1"/>
  <c r="C1403" i="1"/>
  <c r="D1402" i="1"/>
  <c r="C1402" i="1"/>
  <c r="G1402" i="1" s="1"/>
  <c r="D1401" i="1"/>
  <c r="C1401" i="1"/>
  <c r="G1401" i="1" s="1"/>
  <c r="H1400" i="1"/>
  <c r="D1400" i="1"/>
  <c r="C1400" i="1"/>
  <c r="D1399" i="1"/>
  <c r="H1399" i="1" s="1"/>
  <c r="C1399" i="1"/>
  <c r="D1398" i="1"/>
  <c r="C1398" i="1"/>
  <c r="G1398" i="1" s="1"/>
  <c r="D1397" i="1"/>
  <c r="C1397" i="1"/>
  <c r="G1397" i="1" s="1"/>
  <c r="H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D1224" i="1"/>
  <c r="G1224" i="1" s="1"/>
  <c r="C1224" i="1"/>
  <c r="C1223" i="1"/>
  <c r="D1222" i="1"/>
  <c r="H1221" i="1"/>
  <c r="G1221" i="1"/>
  <c r="D1221" i="1"/>
  <c r="C1221" i="1"/>
  <c r="H1220" i="1"/>
  <c r="G1220" i="1"/>
  <c r="D1220" i="1"/>
  <c r="C1220" i="1"/>
  <c r="H1219" i="1"/>
  <c r="G1219" i="1"/>
  <c r="D1219" i="1"/>
  <c r="C1219" i="1"/>
  <c r="D1218" i="1"/>
  <c r="H1218" i="1" s="1"/>
  <c r="C1218" i="1"/>
  <c r="D1217" i="1"/>
  <c r="G1217" i="1" s="1"/>
  <c r="C1217"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H1155" i="1"/>
  <c r="G1155" i="1"/>
  <c r="D1155" i="1"/>
  <c r="C1155" i="1"/>
  <c r="D1154" i="1"/>
  <c r="H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D1050" i="1"/>
  <c r="G1050" i="1" s="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G1036" i="1"/>
  <c r="D1036" i="1"/>
  <c r="H1036" i="1" s="1"/>
  <c r="C1036" i="1"/>
  <c r="H1035" i="1"/>
  <c r="G1035" i="1"/>
  <c r="D1035" i="1"/>
  <c r="C1035" i="1"/>
  <c r="G1034" i="1"/>
  <c r="D1034" i="1"/>
  <c r="H1034" i="1" s="1"/>
  <c r="C1034" i="1"/>
  <c r="H1033" i="1"/>
  <c r="G1033" i="1"/>
  <c r="D1033" i="1"/>
  <c r="C1033" i="1"/>
  <c r="H1032" i="1"/>
  <c r="D1032" i="1"/>
  <c r="G1032" i="1" s="1"/>
  <c r="C1032" i="1"/>
  <c r="H1031" i="1"/>
  <c r="G1031" i="1"/>
  <c r="D1031" i="1"/>
  <c r="C1031" i="1"/>
  <c r="H1030" i="1"/>
  <c r="D1030" i="1"/>
  <c r="G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D1008" i="1"/>
  <c r="H1008" i="1" s="1"/>
  <c r="C1008" i="1"/>
  <c r="D1007" i="1"/>
  <c r="H1007" i="1" s="1"/>
  <c r="C1007" i="1"/>
  <c r="H1006" i="1"/>
  <c r="G1006" i="1"/>
  <c r="D1006" i="1"/>
  <c r="C1006" i="1"/>
  <c r="H1005" i="1"/>
  <c r="G1005" i="1"/>
  <c r="D1005" i="1"/>
  <c r="C1005" i="1"/>
  <c r="H1004" i="1"/>
  <c r="G1004" i="1"/>
  <c r="D1004" i="1"/>
  <c r="C1004" i="1"/>
  <c r="H1003" i="1"/>
  <c r="G1003" i="1"/>
  <c r="D1003" i="1"/>
  <c r="C1003" i="1"/>
  <c r="H1002" i="1"/>
  <c r="G1002" i="1"/>
  <c r="D1002" i="1"/>
  <c r="C1002" i="1"/>
  <c r="D1001" i="1"/>
  <c r="H1001" i="1" s="1"/>
  <c r="C1001" i="1"/>
  <c r="G1000" i="1"/>
  <c r="D1000" i="1"/>
  <c r="H1000" i="1" s="1"/>
  <c r="C1000" i="1"/>
  <c r="D999" i="1"/>
  <c r="H999" i="1" s="1"/>
  <c r="C999" i="1"/>
  <c r="H998" i="1"/>
  <c r="D998" i="1"/>
  <c r="G998" i="1" s="1"/>
  <c r="C998" i="1"/>
  <c r="D997" i="1"/>
  <c r="H997" i="1" s="1"/>
  <c r="C997" i="1"/>
  <c r="D996" i="1"/>
  <c r="H996" i="1" s="1"/>
  <c r="C996" i="1"/>
  <c r="D995" i="1"/>
  <c r="H995" i="1" s="1"/>
  <c r="C995" i="1"/>
  <c r="H994" i="1"/>
  <c r="G994" i="1"/>
  <c r="D994" i="1"/>
  <c r="C994" i="1"/>
  <c r="D993" i="1"/>
  <c r="H993" i="1" s="1"/>
  <c r="C993" i="1"/>
  <c r="H992" i="1"/>
  <c r="G992" i="1"/>
  <c r="D992" i="1"/>
  <c r="C992" i="1"/>
  <c r="D991" i="1"/>
  <c r="H991" i="1" s="1"/>
  <c r="C991" i="1"/>
  <c r="C990" i="1"/>
  <c r="H989" i="1"/>
  <c r="G989" i="1"/>
  <c r="D989" i="1"/>
  <c r="C989" i="1"/>
  <c r="H988" i="1"/>
  <c r="G988" i="1"/>
  <c r="D988" i="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D715" i="1"/>
  <c r="G715" i="1" s="1"/>
  <c r="C715" i="1"/>
  <c r="H714" i="1"/>
  <c r="G714" i="1"/>
  <c r="D714" i="1"/>
  <c r="C714" i="1"/>
  <c r="D713" i="1"/>
  <c r="H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H668" i="1" s="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D655" i="1"/>
  <c r="H655" i="1" s="1"/>
  <c r="C655" i="1"/>
  <c r="H654" i="1"/>
  <c r="G654" i="1"/>
  <c r="D654" i="1"/>
  <c r="C654" i="1"/>
  <c r="H653" i="1"/>
  <c r="G653" i="1"/>
  <c r="D653" i="1"/>
  <c r="C653" i="1"/>
  <c r="H652" i="1"/>
  <c r="G652" i="1"/>
  <c r="D652" i="1"/>
  <c r="C652" i="1"/>
  <c r="H651" i="1"/>
  <c r="G651" i="1"/>
  <c r="D651" i="1"/>
  <c r="C651" i="1"/>
  <c r="G650" i="1"/>
  <c r="D650" i="1"/>
  <c r="H650" i="1" s="1"/>
  <c r="C650" i="1"/>
  <c r="H649" i="1"/>
  <c r="G649" i="1"/>
  <c r="D649" i="1"/>
  <c r="C649" i="1"/>
  <c r="G648" i="1"/>
  <c r="D648" i="1"/>
  <c r="H648" i="1" s="1"/>
  <c r="C648" i="1"/>
  <c r="D647" i="1"/>
  <c r="G647" i="1" s="1"/>
  <c r="C647" i="1"/>
  <c r="G646" i="1"/>
  <c r="D646" i="1"/>
  <c r="H646" i="1" s="1"/>
  <c r="C646" i="1"/>
  <c r="D645" i="1"/>
  <c r="H645" i="1" s="1"/>
  <c r="C645" i="1"/>
  <c r="D644" i="1"/>
  <c r="H644" i="1" s="1"/>
  <c r="C644" i="1"/>
  <c r="D643" i="1"/>
  <c r="H643" i="1" s="1"/>
  <c r="C643" i="1"/>
  <c r="H642" i="1"/>
  <c r="G642" i="1"/>
  <c r="D642" i="1"/>
  <c r="C642" i="1"/>
  <c r="H641" i="1"/>
  <c r="G641" i="1"/>
  <c r="D641" i="1"/>
  <c r="C641" i="1"/>
  <c r="C638"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D412" i="1"/>
  <c r="H412" i="1" s="1"/>
  <c r="C412" i="1"/>
  <c r="D411" i="1"/>
  <c r="H411" i="1" s="1"/>
  <c r="C411" i="1"/>
  <c r="H406" i="1"/>
  <c r="G406" i="1"/>
  <c r="D406" i="1"/>
  <c r="C406" i="1"/>
  <c r="H405"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D370" i="1"/>
  <c r="G370" i="1" s="1"/>
  <c r="C370" i="1"/>
  <c r="H369" i="1"/>
  <c r="G369" i="1"/>
  <c r="D369" i="1"/>
  <c r="C369" i="1"/>
  <c r="H368" i="1"/>
  <c r="G368" i="1"/>
  <c r="D368" i="1"/>
  <c r="C368" i="1"/>
  <c r="H367" i="1"/>
  <c r="G367" i="1"/>
  <c r="D367" i="1"/>
  <c r="C367" i="1"/>
  <c r="G366" i="1"/>
  <c r="D366" i="1"/>
  <c r="H366" i="1" s="1"/>
  <c r="C366" i="1"/>
  <c r="H365" i="1"/>
  <c r="D365" i="1"/>
  <c r="G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D292" i="1"/>
  <c r="G292" i="1" s="1"/>
  <c r="C292" i="1"/>
  <c r="G291" i="1"/>
  <c r="D291" i="1"/>
  <c r="H291" i="1" s="1"/>
  <c r="C291" i="1"/>
  <c r="H290" i="1"/>
  <c r="D290" i="1"/>
  <c r="G290" i="1" s="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D257" i="1"/>
  <c r="G257" i="1" s="1"/>
  <c r="C257" i="1"/>
  <c r="H256" i="1"/>
  <c r="G256" i="1"/>
  <c r="D256" i="1"/>
  <c r="C256"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G189" i="1"/>
  <c r="D189" i="1"/>
  <c r="H189" i="1" s="1"/>
  <c r="C189" i="1"/>
  <c r="D188" i="1"/>
  <c r="H188" i="1" s="1"/>
  <c r="C188" i="1"/>
  <c r="G187" i="1"/>
  <c r="D187" i="1"/>
  <c r="H187" i="1" s="1"/>
  <c r="C187" i="1"/>
  <c r="H186" i="1"/>
  <c r="G186" i="1"/>
  <c r="D186" i="1"/>
  <c r="C186" i="1"/>
  <c r="H185" i="1"/>
  <c r="G185" i="1"/>
  <c r="D185" i="1"/>
  <c r="C185" i="1"/>
  <c r="D184" i="1"/>
  <c r="H184" i="1" s="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G177" i="1"/>
  <c r="D177" i="1"/>
  <c r="H177" i="1" s="1"/>
  <c r="C177" i="1"/>
  <c r="H176" i="1"/>
  <c r="G176" i="1"/>
  <c r="D176" i="1"/>
  <c r="C176" i="1"/>
  <c r="H175" i="1"/>
  <c r="G175" i="1"/>
  <c r="D175" i="1"/>
  <c r="C175" i="1"/>
  <c r="H174" i="1"/>
  <c r="G174" i="1"/>
  <c r="D174" i="1"/>
  <c r="C174" i="1"/>
  <c r="C173" i="1"/>
  <c r="G172" i="1"/>
  <c r="D172" i="1"/>
  <c r="H172" i="1" s="1"/>
  <c r="C172" i="1"/>
  <c r="H171" i="1"/>
  <c r="G171" i="1"/>
  <c r="D171" i="1"/>
  <c r="C171" i="1"/>
  <c r="H170" i="1"/>
  <c r="D170" i="1"/>
  <c r="G170" i="1" s="1"/>
  <c r="C170" i="1"/>
  <c r="H169" i="1"/>
  <c r="G169" i="1"/>
  <c r="D169" i="1"/>
  <c r="C169" i="1"/>
  <c r="H168" i="1"/>
  <c r="G168" i="1"/>
  <c r="D168" i="1"/>
  <c r="C168" i="1"/>
  <c r="H167" i="1"/>
  <c r="G167" i="1"/>
  <c r="D167" i="1"/>
  <c r="C167" i="1"/>
  <c r="H166" i="1"/>
  <c r="D166" i="1"/>
  <c r="G166" i="1" s="1"/>
  <c r="C166" i="1"/>
  <c r="C165" i="1"/>
  <c r="H164" i="1"/>
  <c r="G164" i="1"/>
  <c r="D164" i="1"/>
  <c r="C164" i="1"/>
  <c r="D163" i="1"/>
  <c r="H163" i="1" s="1"/>
  <c r="C163" i="1"/>
  <c r="D162" i="1"/>
  <c r="H162" i="1" s="1"/>
  <c r="C162" i="1"/>
  <c r="H161" i="1"/>
  <c r="G161" i="1"/>
  <c r="D161" i="1"/>
  <c r="C161" i="1"/>
  <c r="C160" i="1"/>
  <c r="C159" i="1"/>
  <c r="H158" i="1"/>
  <c r="G158" i="1"/>
  <c r="D158" i="1"/>
  <c r="C158" i="1"/>
  <c r="D157" i="1"/>
  <c r="H157" i="1" s="1"/>
  <c r="C157" i="1"/>
  <c r="H156" i="1"/>
  <c r="G156" i="1"/>
  <c r="D156" i="1"/>
  <c r="C156" i="1"/>
  <c r="C155" i="1"/>
  <c r="H154" i="1"/>
  <c r="G154" i="1"/>
  <c r="D154" i="1"/>
  <c r="C154" i="1"/>
  <c r="H153" i="1"/>
  <c r="G153" i="1"/>
  <c r="D153" i="1"/>
  <c r="C153" i="1"/>
  <c r="H152" i="1"/>
  <c r="D152" i="1"/>
  <c r="G152" i="1" s="1"/>
  <c r="C152" i="1"/>
  <c r="H151" i="1"/>
  <c r="G151" i="1"/>
  <c r="D151" i="1"/>
  <c r="C151" i="1"/>
  <c r="H150" i="1"/>
  <c r="G150" i="1"/>
  <c r="D150" i="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D131" i="1"/>
  <c r="G131" i="1" s="1"/>
  <c r="C131" i="1"/>
  <c r="D130" i="1"/>
  <c r="G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G89" i="1" s="1"/>
  <c r="C89" i="1"/>
  <c r="H88" i="1"/>
  <c r="G88" i="1"/>
  <c r="D88" i="1"/>
  <c r="C88" i="1"/>
  <c r="H87"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6" i="9" l="1"/>
  <c r="B296" i="9" s="1"/>
  <c r="F215" i="9"/>
  <c r="B215" i="9" s="1"/>
  <c r="E303" i="9"/>
  <c r="B303" i="9" s="1"/>
  <c r="H1217" i="1"/>
  <c r="G996" i="1"/>
  <c r="G995" i="1"/>
  <c r="G991" i="1"/>
  <c r="G993" i="1"/>
  <c r="G986" i="1"/>
  <c r="G987" i="1"/>
  <c r="F8" i="5"/>
  <c r="G999" i="1"/>
  <c r="G997" i="1"/>
  <c r="G1001" i="1"/>
  <c r="G1007" i="1"/>
  <c r="G1008" i="1"/>
  <c r="E12" i="5"/>
  <c r="D990" i="1" s="1"/>
  <c r="G990" i="1" s="1"/>
  <c r="G1013" i="1"/>
  <c r="G1014" i="1"/>
  <c r="D1048" i="1"/>
  <c r="F70" i="5"/>
  <c r="G1154" i="1"/>
  <c r="G1156" i="1"/>
  <c r="E293" i="9"/>
  <c r="B293" i="9" s="1"/>
  <c r="G1218" i="1"/>
  <c r="D1216" i="1"/>
  <c r="D1223" i="1"/>
  <c r="G1263" i="1"/>
  <c r="H30" i="3"/>
  <c r="C1453" i="1"/>
  <c r="H1453" i="1" s="1"/>
  <c r="D5" i="7"/>
  <c r="G1561" i="1"/>
  <c r="H1531" i="1"/>
  <c r="D49" i="8"/>
  <c r="D43" i="8" s="1"/>
  <c r="H1483" i="1"/>
  <c r="G1485" i="1"/>
  <c r="I27" i="3"/>
  <c r="G1409" i="1"/>
  <c r="B218" i="9"/>
  <c r="G713" i="1"/>
  <c r="G821" i="1"/>
  <c r="G719" i="1"/>
  <c r="E41" i="9"/>
  <c r="B41" i="9" s="1"/>
  <c r="G703" i="1"/>
  <c r="G668" i="1"/>
  <c r="G663" i="1"/>
  <c r="G655" i="1"/>
  <c r="H647" i="1"/>
  <c r="B275" i="9"/>
  <c r="G643" i="1"/>
  <c r="G644" i="1"/>
  <c r="G645" i="1"/>
  <c r="G632" i="1"/>
  <c r="G631" i="1"/>
  <c r="G371" i="1"/>
  <c r="H364" i="1"/>
  <c r="G364" i="1"/>
  <c r="E363" i="4"/>
  <c r="D358" i="1" s="1"/>
  <c r="F369" i="4"/>
  <c r="G288" i="1"/>
  <c r="G411" i="1"/>
  <c r="G412" i="1"/>
  <c r="E643" i="4"/>
  <c r="D637" i="1" s="1"/>
  <c r="E644" i="4"/>
  <c r="D638" i="1" s="1"/>
  <c r="H257" i="1"/>
  <c r="H255" i="1"/>
  <c r="F259" i="4"/>
  <c r="E252" i="4"/>
  <c r="D248" i="1" s="1"/>
  <c r="E69" i="9"/>
  <c r="B69" i="9" s="1"/>
  <c r="G206" i="1"/>
  <c r="G207" i="1"/>
  <c r="E196" i="4"/>
  <c r="D192" i="1" s="1"/>
  <c r="F210" i="4"/>
  <c r="G191" i="1"/>
  <c r="G188" i="1"/>
  <c r="G184" i="1"/>
  <c r="B223" i="9"/>
  <c r="E45" i="9"/>
  <c r="B45" i="9" s="1"/>
  <c r="F221" i="9"/>
  <c r="E44" i="9"/>
  <c r="B44" i="9" s="1"/>
  <c r="F219" i="9"/>
  <c r="B219" i="9" s="1"/>
  <c r="H173" i="1"/>
  <c r="G173" i="1"/>
  <c r="D165" i="1"/>
  <c r="H165" i="1" s="1"/>
  <c r="E163" i="4"/>
  <c r="D159" i="1" s="1"/>
  <c r="G159" i="1" s="1"/>
  <c r="G163" i="1"/>
  <c r="G162" i="1"/>
  <c r="D160" i="1"/>
  <c r="G157" i="1"/>
  <c r="G155" i="1"/>
  <c r="H155" i="1"/>
  <c r="F159" i="4"/>
  <c r="E40" i="9"/>
  <c r="B40" i="9" s="1"/>
  <c r="F153" i="4"/>
  <c r="E152" i="4"/>
  <c r="D148" i="1" s="1"/>
  <c r="G148" i="1" s="1"/>
  <c r="G149" i="1"/>
  <c r="H149" i="1"/>
  <c r="H130" i="1"/>
  <c r="G129" i="1"/>
  <c r="H129" i="1"/>
  <c r="F133" i="4"/>
  <c r="F217" i="9"/>
  <c r="B217" i="9" s="1"/>
  <c r="G65" i="1"/>
  <c r="G64" i="1"/>
  <c r="H64" i="1"/>
  <c r="F68" i="4"/>
  <c r="E50" i="4"/>
  <c r="D46" i="1" s="1"/>
  <c r="F62" i="4"/>
  <c r="E28" i="9"/>
  <c r="B28" i="9" s="1"/>
  <c r="F59" i="4"/>
  <c r="G1396" i="1"/>
  <c r="H1398" i="1"/>
  <c r="G1400" i="1"/>
  <c r="H1402" i="1"/>
  <c r="G1404" i="1"/>
  <c r="H1406" i="1"/>
  <c r="H1410" i="1"/>
  <c r="G1412" i="1"/>
  <c r="H1414" i="1"/>
  <c r="G1416" i="1"/>
  <c r="H1418" i="1"/>
  <c r="G1420" i="1"/>
  <c r="H1422" i="1"/>
  <c r="G1424" i="1"/>
  <c r="H1426" i="1"/>
  <c r="G1428" i="1"/>
  <c r="H1430" i="1"/>
  <c r="G1432" i="1"/>
  <c r="H1434" i="1"/>
  <c r="H1438" i="1"/>
  <c r="G1440" i="1"/>
  <c r="I1440" i="1" s="1"/>
  <c r="G1444" i="1"/>
  <c r="I1444" i="1" s="1"/>
  <c r="H1447" i="1"/>
  <c r="I1447" i="1" s="1"/>
  <c r="J1447" i="1"/>
  <c r="H1448" i="1"/>
  <c r="I1448" i="1" s="1"/>
  <c r="G1449" i="1"/>
  <c r="I1449" i="1" s="1"/>
  <c r="H1451" i="1"/>
  <c r="I1451" i="1" s="1"/>
  <c r="J1451" i="1"/>
  <c r="H1452" i="1"/>
  <c r="I1452" i="1" s="1"/>
  <c r="H1455" i="1"/>
  <c r="I1455" i="1" s="1"/>
  <c r="J1455" i="1"/>
  <c r="H1456" i="1"/>
  <c r="I1456" i="1" s="1"/>
  <c r="G1457" i="1"/>
  <c r="I1457" i="1" s="1"/>
  <c r="H1459" i="1"/>
  <c r="I1459" i="1" s="1"/>
  <c r="J1459" i="1"/>
  <c r="H1460" i="1"/>
  <c r="I1460" i="1" s="1"/>
  <c r="G1461" i="1"/>
  <c r="G1463" i="1"/>
  <c r="G1467" i="1"/>
  <c r="G1473" i="1"/>
  <c r="G1478" i="1"/>
  <c r="G1480" i="1"/>
  <c r="H1486" i="1"/>
  <c r="H1494" i="1"/>
  <c r="H1502" i="1"/>
  <c r="H1512" i="1"/>
  <c r="G1512" i="1"/>
  <c r="G1521" i="1"/>
  <c r="H1528" i="1"/>
  <c r="G1528" i="1"/>
  <c r="G1537" i="1"/>
  <c r="H1544" i="1"/>
  <c r="G1544" i="1"/>
  <c r="G1553" i="1"/>
  <c r="H1560" i="1"/>
  <c r="G1560" i="1"/>
  <c r="F196" i="4"/>
  <c r="H1397" i="1"/>
  <c r="G1399" i="1"/>
  <c r="H1401" i="1"/>
  <c r="G1403" i="1"/>
  <c r="H1405" i="1"/>
  <c r="G1407" i="1"/>
  <c r="H1409" i="1"/>
  <c r="G1411" i="1"/>
  <c r="H1413" i="1"/>
  <c r="G1415" i="1"/>
  <c r="H1417" i="1"/>
  <c r="G1419" i="1"/>
  <c r="H1421" i="1"/>
  <c r="H1425" i="1"/>
  <c r="G1427" i="1"/>
  <c r="H1429" i="1"/>
  <c r="G1431" i="1"/>
  <c r="H1433" i="1"/>
  <c r="H1437" i="1"/>
  <c r="G1439" i="1"/>
  <c r="I1439" i="1" s="1"/>
  <c r="J1439" i="1"/>
  <c r="H1441" i="1"/>
  <c r="I1441" i="1" s="1"/>
  <c r="G1443" i="1"/>
  <c r="I1443" i="1" s="1"/>
  <c r="J1443" i="1"/>
  <c r="H1445" i="1"/>
  <c r="G1446" i="1"/>
  <c r="I1446" i="1" s="1"/>
  <c r="G1450" i="1"/>
  <c r="I1450" i="1" s="1"/>
  <c r="H1454" i="1"/>
  <c r="G1458" i="1"/>
  <c r="I1458" i="1" s="1"/>
  <c r="H1462" i="1"/>
  <c r="I1462" i="1" s="1"/>
  <c r="J1462" i="1"/>
  <c r="H1463" i="1"/>
  <c r="G1464" i="1"/>
  <c r="I1464" i="1" s="1"/>
  <c r="H1466" i="1"/>
  <c r="I1466" i="1" s="1"/>
  <c r="J1466" i="1"/>
  <c r="H1467" i="1"/>
  <c r="G1468" i="1"/>
  <c r="I1468" i="1" s="1"/>
  <c r="H1472" i="1"/>
  <c r="I1472" i="1" s="1"/>
  <c r="J1472" i="1"/>
  <c r="H1473" i="1"/>
  <c r="G1474" i="1"/>
  <c r="I1474" i="1" s="1"/>
  <c r="H1477" i="1"/>
  <c r="I1477" i="1" s="1"/>
  <c r="J1477" i="1"/>
  <c r="H1478" i="1"/>
  <c r="G1479" i="1"/>
  <c r="I1479" i="1" s="1"/>
  <c r="H1516" i="1"/>
  <c r="G1516" i="1"/>
  <c r="H1532" i="1"/>
  <c r="G1532" i="1"/>
  <c r="H1548" i="1"/>
  <c r="G1548" i="1"/>
  <c r="H1564" i="1"/>
  <c r="G1564" i="1"/>
  <c r="J1449" i="1"/>
  <c r="J1457" i="1"/>
  <c r="H1520" i="1"/>
  <c r="G1520" i="1"/>
  <c r="H1536" i="1"/>
  <c r="G1536" i="1"/>
  <c r="H1552" i="1"/>
  <c r="G1552" i="1"/>
  <c r="H1568" i="1"/>
  <c r="G1568" i="1"/>
  <c r="J1441" i="1"/>
  <c r="J1464" i="1"/>
  <c r="J1468" i="1"/>
  <c r="J1474" i="1"/>
  <c r="J1479" i="1"/>
  <c r="G1481" i="1"/>
  <c r="H1484" i="1"/>
  <c r="G1489" i="1"/>
  <c r="H1492" i="1"/>
  <c r="G1497" i="1"/>
  <c r="H1500" i="1"/>
  <c r="G1505" i="1"/>
  <c r="H1508" i="1"/>
  <c r="G1533" i="1"/>
  <c r="H1540" i="1"/>
  <c r="G1540" i="1"/>
  <c r="G1549" i="1"/>
  <c r="H1556" i="1"/>
  <c r="G1556" i="1"/>
  <c r="G1572" i="1"/>
  <c r="G1576" i="1"/>
  <c r="G1580" i="1"/>
  <c r="D7" i="4"/>
  <c r="D106" i="4"/>
  <c r="D139" i="4"/>
  <c r="D224" i="4"/>
  <c r="F264" i="4"/>
  <c r="F312" i="4"/>
  <c r="D311" i="4"/>
  <c r="E420" i="4"/>
  <c r="E141" i="6"/>
  <c r="D50" i="4"/>
  <c r="E82" i="4"/>
  <c r="G21" i="9"/>
  <c r="F177" i="4"/>
  <c r="E311" i="4"/>
  <c r="D306" i="1" s="1"/>
  <c r="D351" i="4"/>
  <c r="F356" i="4"/>
  <c r="F364" i="4"/>
  <c r="D363" i="4"/>
  <c r="G308" i="9"/>
  <c r="E308" i="9" s="1"/>
  <c r="B308" i="9" s="1"/>
  <c r="F177" i="5"/>
  <c r="D252" i="4"/>
  <c r="D298" i="4"/>
  <c r="E636" i="4"/>
  <c r="D630" i="1" s="1"/>
  <c r="F417" i="4"/>
  <c r="D420" i="4"/>
  <c r="D472" i="4"/>
  <c r="D484" i="4"/>
  <c r="E87" i="5"/>
  <c r="D118" i="5"/>
  <c r="E176" i="5"/>
  <c r="E238" i="5"/>
  <c r="F238" i="5" s="1"/>
  <c r="D245" i="5"/>
  <c r="D237" i="5" s="1"/>
  <c r="B97" i="9"/>
  <c r="B112" i="9"/>
  <c r="F416" i="4"/>
  <c r="D529" i="4"/>
  <c r="F585" i="4"/>
  <c r="D593" i="4"/>
  <c r="E143" i="9"/>
  <c r="B143" i="9" s="1"/>
  <c r="D7" i="5"/>
  <c r="F45" i="5"/>
  <c r="D69" i="5"/>
  <c r="E146" i="5"/>
  <c r="D1124" i="1" s="1"/>
  <c r="E291" i="9"/>
  <c r="B291" i="9" s="1"/>
  <c r="F180" i="5"/>
  <c r="F190" i="5"/>
  <c r="D206" i="5"/>
  <c r="F5" i="6"/>
  <c r="D35" i="6"/>
  <c r="D129" i="6"/>
  <c r="M213" i="9"/>
  <c r="G281" i="9"/>
  <c r="E281" i="9" s="1"/>
  <c r="B281" i="9" s="1"/>
  <c r="G280" i="9"/>
  <c r="E280" i="9" s="1"/>
  <c r="B280" i="9" s="1"/>
  <c r="G279" i="9"/>
  <c r="E279" i="9" s="1"/>
  <c r="B279" i="9" s="1"/>
  <c r="G192" i="9"/>
  <c r="E192" i="9" s="1"/>
  <c r="G191" i="9"/>
  <c r="E191" i="9" s="1"/>
  <c r="B19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9" i="9"/>
  <c r="E189" i="9" s="1"/>
  <c r="B189"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87" i="9"/>
  <c r="E187" i="9" s="1"/>
  <c r="B187" i="9" s="1"/>
  <c r="G166" i="9"/>
  <c r="H165" i="9"/>
  <c r="G184" i="9"/>
  <c r="E184" i="9" s="1"/>
  <c r="B184" i="9" s="1"/>
  <c r="G180" i="9"/>
  <c r="E180" i="9" s="1"/>
  <c r="B180" i="9" s="1"/>
  <c r="G176" i="9"/>
  <c r="E176" i="9" s="1"/>
  <c r="B176" i="9" s="1"/>
  <c r="G172" i="9"/>
  <c r="E172" i="9" s="1"/>
  <c r="B172" i="9" s="1"/>
  <c r="G168" i="9"/>
  <c r="E168" i="9" s="1"/>
  <c r="B168" i="9" s="1"/>
  <c r="G164" i="9"/>
  <c r="E164" i="9" s="1"/>
  <c r="B164" i="9" s="1"/>
  <c r="G185" i="9"/>
  <c r="E185" i="9" s="1"/>
  <c r="B185" i="9" s="1"/>
  <c r="G181" i="9"/>
  <c r="E181" i="9" s="1"/>
  <c r="B181" i="9" s="1"/>
  <c r="G177" i="9"/>
  <c r="E177" i="9" s="1"/>
  <c r="B177" i="9" s="1"/>
  <c r="G173" i="9"/>
  <c r="E173" i="9" s="1"/>
  <c r="B173" i="9" s="1"/>
  <c r="G169" i="9"/>
  <c r="E169" i="9" s="1"/>
  <c r="B169" i="9" s="1"/>
  <c r="G165" i="9"/>
  <c r="E165" i="9" s="1"/>
  <c r="B165" i="9" s="1"/>
  <c r="G161" i="9"/>
  <c r="E161" i="9" s="1"/>
  <c r="B161" i="9" s="1"/>
  <c r="G190" i="9"/>
  <c r="E190" i="9" s="1"/>
  <c r="B190" i="9" s="1"/>
  <c r="G188" i="9"/>
  <c r="E188" i="9" s="1"/>
  <c r="B188" i="9" s="1"/>
  <c r="G186" i="9"/>
  <c r="E186" i="9" s="1"/>
  <c r="B186" i="9" s="1"/>
  <c r="G182" i="9"/>
  <c r="E182" i="9" s="1"/>
  <c r="B182" i="9" s="1"/>
  <c r="G178" i="9"/>
  <c r="E178" i="9" s="1"/>
  <c r="B178" i="9" s="1"/>
  <c r="G174" i="9"/>
  <c r="E174" i="9" s="1"/>
  <c r="B174" i="9" s="1"/>
  <c r="G170" i="9"/>
  <c r="E170" i="9" s="1"/>
  <c r="B170" i="9" s="1"/>
  <c r="H166" i="9"/>
  <c r="G162" i="9"/>
  <c r="E162" i="9" s="1"/>
  <c r="B162" i="9" s="1"/>
  <c r="G183" i="9"/>
  <c r="E183" i="9" s="1"/>
  <c r="B183" i="9" s="1"/>
  <c r="G179" i="9"/>
  <c r="E179" i="9" s="1"/>
  <c r="B179" i="9" s="1"/>
  <c r="G175" i="9"/>
  <c r="E175" i="9" s="1"/>
  <c r="B175" i="9" s="1"/>
  <c r="G171" i="9"/>
  <c r="E171" i="9" s="1"/>
  <c r="B171" i="9" s="1"/>
  <c r="G167" i="9"/>
  <c r="E167" i="9" s="1"/>
  <c r="B167" i="9" s="1"/>
  <c r="G163" i="9"/>
  <c r="E163" i="9" s="1"/>
  <c r="B163" i="9" s="1"/>
  <c r="I10" i="9"/>
  <c r="B96" i="9"/>
  <c r="E290" i="9"/>
  <c r="B290" i="9" s="1"/>
  <c r="D114" i="6"/>
  <c r="D42" i="8"/>
  <c r="B98" i="9"/>
  <c r="E310" i="9"/>
  <c r="B310" i="9" s="1"/>
  <c r="E92" i="9"/>
  <c r="B92" i="9" s="1"/>
  <c r="E100" i="9"/>
  <c r="B100" i="9" s="1"/>
  <c r="E108" i="9"/>
  <c r="B108" i="9" s="1"/>
  <c r="E116" i="9"/>
  <c r="B116" i="9" s="1"/>
  <c r="E124" i="9"/>
  <c r="B124" i="9" s="1"/>
  <c r="E132" i="9"/>
  <c r="B132" i="9" s="1"/>
  <c r="E140" i="9"/>
  <c r="B140" i="9" s="1"/>
  <c r="F220" i="9"/>
  <c r="B220" i="9" s="1"/>
  <c r="B225" i="9"/>
  <c r="F228" i="9"/>
  <c r="B228" i="9" s="1"/>
  <c r="B233" i="9"/>
  <c r="F236" i="9"/>
  <c r="B236" i="9" s="1"/>
  <c r="B241" i="9"/>
  <c r="F244" i="9"/>
  <c r="B244" i="9" s="1"/>
  <c r="B249" i="9"/>
  <c r="F252" i="9"/>
  <c r="B252" i="9" s="1"/>
  <c r="B257" i="9"/>
  <c r="F260" i="9"/>
  <c r="B260" i="9" s="1"/>
  <c r="B265" i="9"/>
  <c r="F268" i="9"/>
  <c r="B268" i="9" s="1"/>
  <c r="E295" i="9"/>
  <c r="B295" i="9" s="1"/>
  <c r="B301" i="9"/>
  <c r="B284" i="9"/>
  <c r="F216" i="9"/>
  <c r="B216" i="9" s="1"/>
  <c r="B221" i="9"/>
  <c r="F224" i="9"/>
  <c r="B224" i="9" s="1"/>
  <c r="B229" i="9"/>
  <c r="F232" i="9"/>
  <c r="B232" i="9" s="1"/>
  <c r="B237" i="9"/>
  <c r="F240" i="9"/>
  <c r="B240" i="9" s="1"/>
  <c r="B245" i="9"/>
  <c r="F248" i="9"/>
  <c r="B248" i="9" s="1"/>
  <c r="B253" i="9"/>
  <c r="F256" i="9"/>
  <c r="B256" i="9" s="1"/>
  <c r="B261" i="9"/>
  <c r="F264" i="9"/>
  <c r="B264" i="9" s="1"/>
  <c r="B269" i="9"/>
  <c r="E282" i="9"/>
  <c r="B282" i="9" s="1"/>
  <c r="E287" i="9"/>
  <c r="B287" i="9" s="1"/>
  <c r="H990" i="1" l="1"/>
  <c r="F12" i="5"/>
  <c r="E7" i="5"/>
  <c r="D985" i="1" s="1"/>
  <c r="I20" i="3"/>
  <c r="G1048" i="1"/>
  <c r="H1048" i="1"/>
  <c r="G1216" i="1"/>
  <c r="H1216" i="1"/>
  <c r="G1223" i="1"/>
  <c r="H1223" i="1"/>
  <c r="G1453" i="1"/>
  <c r="G316" i="9"/>
  <c r="E316" i="9" s="1"/>
  <c r="H29" i="3"/>
  <c r="C1436" i="1"/>
  <c r="C1524" i="1"/>
  <c r="I35" i="3"/>
  <c r="C1518" i="1"/>
  <c r="F213" i="9"/>
  <c r="B213" i="9" s="1"/>
  <c r="E350" i="4"/>
  <c r="D345" i="1" s="1"/>
  <c r="H637" i="1"/>
  <c r="G637" i="1"/>
  <c r="F643" i="4"/>
  <c r="G638" i="1"/>
  <c r="H638" i="1"/>
  <c r="H192" i="1"/>
  <c r="G192" i="1"/>
  <c r="F163" i="4"/>
  <c r="E151" i="4"/>
  <c r="E289" i="4" s="1"/>
  <c r="H159" i="1"/>
  <c r="G165" i="1"/>
  <c r="H160" i="1"/>
  <c r="G160" i="1"/>
  <c r="F152" i="4"/>
  <c r="H21" i="9"/>
  <c r="E21" i="9" s="1"/>
  <c r="B21" i="9" s="1"/>
  <c r="H148" i="1"/>
  <c r="H23" i="3"/>
  <c r="C1214" i="1"/>
  <c r="K1451" i="9"/>
  <c r="G314" i="9"/>
  <c r="E314" i="9" s="1"/>
  <c r="B314" i="9" s="1"/>
  <c r="I34" i="3"/>
  <c r="C1517" i="1"/>
  <c r="B192" i="9"/>
  <c r="G311" i="9"/>
  <c r="E311" i="9" s="1"/>
  <c r="B311" i="9" s="1"/>
  <c r="F206" i="5"/>
  <c r="C1183" i="1"/>
  <c r="H1124" i="1"/>
  <c r="G1124" i="1"/>
  <c r="H19" i="9"/>
  <c r="E19" i="9" s="1"/>
  <c r="B19" i="9" s="1"/>
  <c r="F484" i="4"/>
  <c r="C478" i="1"/>
  <c r="F363" i="4"/>
  <c r="C358" i="1"/>
  <c r="F82" i="4"/>
  <c r="D78" i="1"/>
  <c r="F7" i="4"/>
  <c r="D6" i="4"/>
  <c r="C3" i="1"/>
  <c r="I1478" i="1"/>
  <c r="F114" i="6"/>
  <c r="H27" i="3"/>
  <c r="C1408" i="1"/>
  <c r="F129" i="6"/>
  <c r="C1423" i="1"/>
  <c r="F69" i="5"/>
  <c r="D68" i="5"/>
  <c r="C1047" i="1"/>
  <c r="F593" i="4"/>
  <c r="C587" i="1"/>
  <c r="G313" i="9"/>
  <c r="E313" i="9" s="1"/>
  <c r="I22" i="3"/>
  <c r="D1153" i="1"/>
  <c r="F472" i="4"/>
  <c r="C466" i="1"/>
  <c r="D407" i="4"/>
  <c r="F298" i="4"/>
  <c r="C293" i="1"/>
  <c r="D176" i="5"/>
  <c r="F50" i="4"/>
  <c r="C46" i="1"/>
  <c r="E635" i="4"/>
  <c r="D629" i="1" s="1"/>
  <c r="D414" i="1"/>
  <c r="D151" i="4"/>
  <c r="F224" i="4"/>
  <c r="C220" i="1"/>
  <c r="I1473" i="1"/>
  <c r="E166" i="9"/>
  <c r="B166" i="9" s="1"/>
  <c r="F35" i="6"/>
  <c r="H25" i="3"/>
  <c r="C1329" i="1"/>
  <c r="F245" i="5"/>
  <c r="C1222" i="1"/>
  <c r="F118" i="5"/>
  <c r="C1096" i="1"/>
  <c r="F420" i="4"/>
  <c r="D635" i="4"/>
  <c r="C414" i="1"/>
  <c r="F252" i="4"/>
  <c r="C248" i="1"/>
  <c r="F311" i="4"/>
  <c r="C306" i="1"/>
  <c r="F139" i="4"/>
  <c r="C135" i="1"/>
  <c r="E6" i="4"/>
  <c r="E298" i="4"/>
  <c r="I1467" i="1"/>
  <c r="H20" i="3"/>
  <c r="C985" i="1"/>
  <c r="F529" i="4"/>
  <c r="D528" i="4"/>
  <c r="C523" i="1"/>
  <c r="E237" i="5"/>
  <c r="D1215" i="1"/>
  <c r="E68" i="5"/>
  <c r="D1065" i="1"/>
  <c r="D141" i="6"/>
  <c r="F351" i="4"/>
  <c r="D350" i="4"/>
  <c r="C346" i="1"/>
  <c r="I28" i="3"/>
  <c r="D1435" i="1"/>
  <c r="F106" i="4"/>
  <c r="C102" i="1"/>
  <c r="I1463" i="1"/>
  <c r="F7" i="5" l="1"/>
  <c r="H1436" i="1"/>
  <c r="G1436" i="1"/>
  <c r="E315" i="9"/>
  <c r="I10" i="3" s="1"/>
  <c r="B316" i="9"/>
  <c r="H1518" i="1"/>
  <c r="G1518" i="1"/>
  <c r="G1524" i="1"/>
  <c r="H1524" i="1"/>
  <c r="D147" i="1"/>
  <c r="I17" i="3"/>
  <c r="E312" i="9"/>
  <c r="B313" i="9"/>
  <c r="G1408" i="1"/>
  <c r="H1408" i="1"/>
  <c r="D412" i="4"/>
  <c r="F6" i="4"/>
  <c r="H16" i="3"/>
  <c r="C2" i="1"/>
  <c r="H358" i="1"/>
  <c r="G358" i="1"/>
  <c r="H1517" i="1"/>
  <c r="G1517" i="1"/>
  <c r="H11" i="3"/>
  <c r="I23" i="3"/>
  <c r="D1214" i="1"/>
  <c r="H1214" i="1" s="1"/>
  <c r="H985" i="1"/>
  <c r="G985" i="1"/>
  <c r="F635" i="4"/>
  <c r="C629" i="1"/>
  <c r="H1222" i="1"/>
  <c r="G1222" i="1"/>
  <c r="H46" i="1"/>
  <c r="G46" i="1"/>
  <c r="G587" i="1"/>
  <c r="H587" i="1"/>
  <c r="G220" i="1"/>
  <c r="H220" i="1"/>
  <c r="F68" i="5"/>
  <c r="H21" i="3"/>
  <c r="C1046" i="1"/>
  <c r="G346" i="1"/>
  <c r="H346" i="1"/>
  <c r="E407" i="4"/>
  <c r="D402" i="1" s="1"/>
  <c r="D293" i="1"/>
  <c r="E408" i="4"/>
  <c r="D403" i="1" s="1"/>
  <c r="F407" i="4"/>
  <c r="C402" i="1"/>
  <c r="G1423" i="1"/>
  <c r="H1423" i="1"/>
  <c r="E413" i="4"/>
  <c r="E291" i="4"/>
  <c r="D287" i="1" s="1"/>
  <c r="D285" i="1"/>
  <c r="G78" i="1"/>
  <c r="H78" i="1"/>
  <c r="G478" i="1"/>
  <c r="H478" i="1"/>
  <c r="H1215" i="1"/>
  <c r="G1215" i="1"/>
  <c r="G135" i="1"/>
  <c r="H135" i="1"/>
  <c r="G414" i="1"/>
  <c r="H414" i="1"/>
  <c r="H293" i="1"/>
  <c r="G293" i="1"/>
  <c r="F141" i="6"/>
  <c r="H28" i="3"/>
  <c r="C1435" i="1"/>
  <c r="G318" i="9"/>
  <c r="E318" i="9" s="1"/>
  <c r="G102" i="1"/>
  <c r="H102" i="1"/>
  <c r="H1065" i="1"/>
  <c r="G1065" i="1"/>
  <c r="G523" i="1"/>
  <c r="H523" i="1"/>
  <c r="H306" i="1"/>
  <c r="G306" i="1"/>
  <c r="G248" i="1"/>
  <c r="H248" i="1"/>
  <c r="D289" i="4"/>
  <c r="D290" i="4" s="1"/>
  <c r="F151" i="4"/>
  <c r="H17" i="3"/>
  <c r="C147" i="1"/>
  <c r="D408" i="4"/>
  <c r="F350" i="4"/>
  <c r="C345" i="1"/>
  <c r="I21" i="3"/>
  <c r="D1046" i="1"/>
  <c r="E6" i="5"/>
  <c r="D636" i="4"/>
  <c r="F528" i="4"/>
  <c r="C522" i="1"/>
  <c r="D6" i="5"/>
  <c r="E290" i="4"/>
  <c r="D286" i="1" s="1"/>
  <c r="E412" i="4"/>
  <c r="I16" i="3"/>
  <c r="D2" i="1"/>
  <c r="H1096" i="1"/>
  <c r="G1096" i="1"/>
  <c r="H1329" i="1"/>
  <c r="G1329" i="1"/>
  <c r="H9" i="3"/>
  <c r="F176" i="5"/>
  <c r="D175" i="5"/>
  <c r="H22" i="3"/>
  <c r="C1153" i="1"/>
  <c r="H466" i="1"/>
  <c r="G466" i="1"/>
  <c r="E175" i="5"/>
  <c r="D1152" i="1" s="1"/>
  <c r="H1047" i="1"/>
  <c r="G1047" i="1"/>
  <c r="G3" i="1"/>
  <c r="H3" i="1"/>
  <c r="H1183" i="1"/>
  <c r="G1183" i="1"/>
  <c r="F237" i="5"/>
  <c r="G1214" i="1" l="1"/>
  <c r="F290" i="4"/>
  <c r="C286" i="1"/>
  <c r="E639" i="4"/>
  <c r="E414" i="4"/>
  <c r="D409" i="1" s="1"/>
  <c r="D407" i="1"/>
  <c r="G147" i="1"/>
  <c r="H147" i="1"/>
  <c r="E640" i="4"/>
  <c r="E415" i="4"/>
  <c r="D410" i="1" s="1"/>
  <c r="D408" i="1"/>
  <c r="H1153" i="1"/>
  <c r="G1153" i="1"/>
  <c r="F636" i="4"/>
  <c r="C630" i="1"/>
  <c r="G345" i="1"/>
  <c r="H345" i="1"/>
  <c r="N3" i="9"/>
  <c r="I11" i="3"/>
  <c r="K3" i="9"/>
  <c r="G285" i="9"/>
  <c r="E285" i="9" s="1"/>
  <c r="B285" i="9" s="1"/>
  <c r="G278" i="9"/>
  <c r="F6" i="5"/>
  <c r="C984" i="1"/>
  <c r="H278" i="9"/>
  <c r="D984" i="1"/>
  <c r="E317" i="9"/>
  <c r="I9" i="3" s="1"/>
  <c r="B318" i="9"/>
  <c r="H1046" i="1"/>
  <c r="G1046" i="1"/>
  <c r="H2" i="1"/>
  <c r="G2" i="1"/>
  <c r="D639" i="4"/>
  <c r="D414" i="4"/>
  <c r="F412" i="4"/>
  <c r="C407" i="1"/>
  <c r="F175" i="5"/>
  <c r="C1152" i="1"/>
  <c r="G522" i="1"/>
  <c r="H522" i="1"/>
  <c r="F408" i="4"/>
  <c r="C403" i="1"/>
  <c r="D413" i="4"/>
  <c r="F289" i="4"/>
  <c r="D291" i="4"/>
  <c r="C285" i="1"/>
  <c r="G1435" i="1"/>
  <c r="H1435" i="1"/>
  <c r="G402" i="1"/>
  <c r="H402" i="1"/>
  <c r="G629" i="1"/>
  <c r="H629" i="1"/>
  <c r="E278" i="9" l="1"/>
  <c r="D640" i="4"/>
  <c r="D415" i="4"/>
  <c r="F413" i="4"/>
  <c r="C408" i="1"/>
  <c r="H8" i="3"/>
  <c r="H984" i="1"/>
  <c r="G984" i="1"/>
  <c r="E642" i="4"/>
  <c r="D634" i="1"/>
  <c r="F291" i="4"/>
  <c r="C287" i="1"/>
  <c r="F639" i="4"/>
  <c r="C633" i="1"/>
  <c r="G630" i="1"/>
  <c r="H630" i="1"/>
  <c r="G286" i="1"/>
  <c r="H286" i="1"/>
  <c r="H285" i="1"/>
  <c r="G285" i="1"/>
  <c r="G403" i="1"/>
  <c r="H403" i="1"/>
  <c r="H1152" i="1"/>
  <c r="G1152" i="1"/>
  <c r="F414" i="4"/>
  <c r="C409" i="1"/>
  <c r="E641" i="4"/>
  <c r="D633" i="1"/>
  <c r="E277" i="9"/>
  <c r="B278" i="9"/>
  <c r="G407" i="1"/>
  <c r="H407" i="1"/>
  <c r="F415" i="4" l="1"/>
  <c r="C410" i="1"/>
  <c r="M3" i="9"/>
  <c r="I8" i="3"/>
  <c r="D642" i="4"/>
  <c r="F640" i="4"/>
  <c r="C634" i="1"/>
  <c r="E645" i="4"/>
  <c r="D635" i="1"/>
  <c r="D641" i="4"/>
  <c r="E646" i="4"/>
  <c r="D636" i="1"/>
  <c r="G408" i="1"/>
  <c r="H408" i="1"/>
  <c r="H287" i="1"/>
  <c r="G287" i="1"/>
  <c r="G409" i="1"/>
  <c r="H409" i="1"/>
  <c r="G633" i="1"/>
  <c r="H633" i="1"/>
  <c r="I19" i="3" l="1"/>
  <c r="D640" i="1"/>
  <c r="H634" i="1"/>
  <c r="G634" i="1"/>
  <c r="D646" i="4"/>
  <c r="F642" i="4"/>
  <c r="C636" i="1"/>
  <c r="G410" i="1"/>
  <c r="H410" i="1"/>
  <c r="D645" i="4"/>
  <c r="F641" i="4"/>
  <c r="C635" i="1"/>
  <c r="I18" i="3"/>
  <c r="D639" i="1"/>
  <c r="F645" i="4" l="1"/>
  <c r="H18" i="3"/>
  <c r="C639" i="1"/>
  <c r="G276" i="9"/>
  <c r="E276" i="9" s="1"/>
  <c r="B276" i="9" s="1"/>
  <c r="F646" i="4"/>
  <c r="H19" i="3"/>
  <c r="C640" i="1"/>
  <c r="G635" i="1"/>
  <c r="H635" i="1"/>
  <c r="H7" i="3"/>
  <c r="H636" i="1"/>
  <c r="G636" i="1"/>
  <c r="G640" i="1" l="1"/>
  <c r="H640" i="1"/>
  <c r="G639" i="1"/>
  <c r="H639" i="1"/>
  <c r="J3" i="9"/>
  <c r="G274" i="9" l="1"/>
  <c r="L272" i="9"/>
  <c r="H274" i="9"/>
  <c r="M272" i="9"/>
  <c r="G18" i="9"/>
  <c r="H18" i="9"/>
  <c r="I17" i="9"/>
  <c r="K7" i="9"/>
  <c r="J12" i="9"/>
  <c r="J17" i="9"/>
  <c r="I6" i="9"/>
  <c r="K12" i="9"/>
  <c r="K5" i="9"/>
  <c r="G16" i="9"/>
  <c r="J8" i="9"/>
  <c r="I13" i="9"/>
  <c r="K8" i="9"/>
  <c r="J13" i="9"/>
  <c r="J6" i="9"/>
  <c r="I11" i="9"/>
  <c r="I8" i="9"/>
  <c r="M15" i="9"/>
  <c r="H17" i="9"/>
  <c r="I9" i="9"/>
  <c r="G15" i="9"/>
  <c r="J9" i="9"/>
  <c r="H15" i="9"/>
  <c r="I7" i="9"/>
  <c r="K13" i="9"/>
  <c r="K10" i="9"/>
  <c r="H16" i="9"/>
  <c r="I5" i="9"/>
  <c r="K11" i="9"/>
  <c r="L16" i="9"/>
  <c r="J5" i="9"/>
  <c r="M16" i="9"/>
  <c r="K9" i="9"/>
  <c r="L15" i="9"/>
  <c r="K6" i="9"/>
  <c r="J11" i="9"/>
  <c r="G17" i="9"/>
  <c r="J10" i="9"/>
  <c r="J7" i="9"/>
  <c r="I12" i="9"/>
  <c r="E10" i="9" l="1"/>
  <c r="B10" i="9" s="1"/>
  <c r="F15" i="9"/>
  <c r="E7" i="9"/>
  <c r="B7" i="9" s="1"/>
  <c r="E12" i="9"/>
  <c r="B12" i="9" s="1"/>
  <c r="E5" i="9"/>
  <c r="B5" i="9" s="1"/>
  <c r="E9" i="9"/>
  <c r="B9" i="9" s="1"/>
  <c r="E13" i="9"/>
  <c r="B13" i="9" s="1"/>
  <c r="E16" i="9"/>
  <c r="F272" i="9"/>
  <c r="B272" i="9" s="1"/>
  <c r="E8" i="9"/>
  <c r="B8" i="9" s="1"/>
  <c r="E11" i="9"/>
  <c r="B11" i="9" s="1"/>
  <c r="E6" i="9"/>
  <c r="B6" i="9" s="1"/>
  <c r="F16" i="9"/>
  <c r="E17" i="9"/>
  <c r="B17" i="9" s="1"/>
  <c r="E15" i="9"/>
  <c r="E18" i="9"/>
  <c r="B18" i="9" s="1"/>
  <c r="E274" i="9"/>
  <c r="F14" i="9" l="1"/>
  <c r="F20" i="9"/>
  <c r="E4" i="9"/>
  <c r="B16" i="9"/>
  <c r="E14" i="9"/>
  <c r="B15"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<sst xmlns="http://schemas.openxmlformats.org/spreadsheetml/2006/main" count="4374" uniqueCount="3426">
  <si>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</si>
  <si>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</si>
  <si>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</si>
  <si>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</si>
  <si>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</si>
  <si>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</si>
  <si>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</si>
  <si>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</si>
  <si>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</si>
  <si>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</si>
  <si>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</si>
  <si>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</si>
  <si>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</si>
  <si>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</si>
  <si>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</si>
  <si>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</si>
  <si>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</si>
  <si>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</si>
  <si>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</si>
  <si>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</si>
  <si>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</si>
  <si>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</si>
  <si>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</si>
  <si>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</si>
  <si>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</si>
  <si>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</si>
  <si>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</si>
  <si>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</si>
  <si>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</si>
  <si>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</si>
  <si>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</si>
  <si>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ANTUNA BAUERA, VUKOVAR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</si>
  <si>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</si>
  <si>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</si>
  <si>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</si>
  <si>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</si>
  <si>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</si>
  <si>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</si>
  <si>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</si>
  <si>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</si>
  <si>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</si>
  <si>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</si>
  <si>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</si>
  <si>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</si>
  <si>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</si>
  <si>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</si>
  <si>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</si>
  <si>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</si>
  <si>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</si>
  <si>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21560 - O.Š. ANTUNA BAUERA, VUKOVAR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</si>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</sst>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1494816.9600000002</v>
      </c>
      <c r="D2" s="6">
        <f>'PR-RAS'!E6</f>
        <v>1848390.59</v>
      </c>
      <c r="E2" s="6">
        <v>0</v>
      </c>
      <c r="F2" s="6">
        <v>0</v>
      </c>
      <c r="G2" s="7">
        <f t="shared" ref="G2:G264" si="0">(B2/1000)*(C2*1+D2*2)</f>
        <v>5191.598140000001</v>
      </c>
      <c r="H2" s="7">
        <f t="shared" ref="H2:H264" si="1">ABS(C2-ROUND(C2,0))+ABS(D2-ROUND(D2,0))</f>
        <v>0.44999999972060323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1245143.5900000001</v>
      </c>
      <c r="D46" s="1">
        <f>'PR-RAS'!E50</f>
        <v>1591803.57</v>
      </c>
      <c r="E46" s="1">
        <v>0</v>
      </c>
      <c r="F46" s="1">
        <v>0</v>
      </c>
      <c r="G46" s="2">
        <f t="shared" si="0"/>
        <v>199293.78285000002</v>
      </c>
      <c r="H46" s="2">
        <f t="shared" si="1"/>
        <v>0.83999999985098839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2949.32</v>
      </c>
      <c r="D55" s="1">
        <f>'PR-RAS'!E59</f>
        <v>8221.25</v>
      </c>
      <c r="E55" s="1">
        <v>0</v>
      </c>
      <c r="F55" s="1">
        <v>0</v>
      </c>
      <c r="G55" s="2">
        <f t="shared" si="0"/>
        <v>1047.1582799999999</v>
      </c>
      <c r="H55" s="2">
        <f t="shared" si="1"/>
        <v>0.57000000000016371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2949.32</v>
      </c>
      <c r="D56" s="1">
        <f>'PR-RAS'!E60</f>
        <v>8221.25</v>
      </c>
      <c r="E56" s="1">
        <v>0</v>
      </c>
      <c r="F56" s="1">
        <v>0</v>
      </c>
      <c r="G56" s="2">
        <f t="shared" si="0"/>
        <v>1066.5500999999999</v>
      </c>
      <c r="H56" s="2">
        <f t="shared" si="1"/>
        <v>0.57000000000016371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10360.9</v>
      </c>
      <c r="D58" s="1">
        <f>'PR-RAS'!E62</f>
        <v>1632</v>
      </c>
      <c r="E58" s="1">
        <v>0</v>
      </c>
      <c r="F58" s="1">
        <v>0</v>
      </c>
      <c r="G58" s="2">
        <f t="shared" si="0"/>
        <v>776.61929999999995</v>
      </c>
      <c r="H58" s="2">
        <f t="shared" si="1"/>
        <v>0.1000000000003638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10360.9</v>
      </c>
      <c r="D59" s="1">
        <f>'PR-RAS'!E63</f>
        <v>1632</v>
      </c>
      <c r="E59" s="1">
        <v>0</v>
      </c>
      <c r="F59" s="1">
        <v>0</v>
      </c>
      <c r="G59" s="2">
        <f t="shared" si="0"/>
        <v>790.24419999999998</v>
      </c>
      <c r="H59" s="2">
        <f t="shared" si="1"/>
        <v>0.1000000000003638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1231833.3700000001</v>
      </c>
      <c r="D64" s="1">
        <f>'PR-RAS'!E68</f>
        <v>1581950.32</v>
      </c>
      <c r="E64" s="1">
        <v>0</v>
      </c>
      <c r="F64" s="1">
        <v>0</v>
      </c>
      <c r="G64" s="2">
        <f t="shared" si="0"/>
        <v>276931.24262999999</v>
      </c>
      <c r="H64" s="2">
        <f t="shared" si="1"/>
        <v>0.69000000017695129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1231833.3700000001</v>
      </c>
      <c r="D65" s="1">
        <f>'PR-RAS'!E69</f>
        <v>1581950.32</v>
      </c>
      <c r="E65" s="1">
        <v>0</v>
      </c>
      <c r="F65" s="1">
        <v>0</v>
      </c>
      <c r="G65" s="2">
        <f t="shared" si="0"/>
        <v>281326.97664000001</v>
      </c>
      <c r="H65" s="2">
        <f t="shared" si="1"/>
        <v>0.69000000017695129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2005.28</v>
      </c>
      <c r="D78" s="1">
        <f>'PR-RAS'!E82</f>
        <v>3904.32</v>
      </c>
      <c r="E78" s="1">
        <v>0</v>
      </c>
      <c r="F78" s="1">
        <v>0</v>
      </c>
      <c r="G78" s="2">
        <f t="shared" si="0"/>
        <v>755.67183999999997</v>
      </c>
      <c r="H78" s="2">
        <f t="shared" si="1"/>
        <v>0.60000000000013642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2005.28</v>
      </c>
      <c r="D87" s="1">
        <f>'PR-RAS'!E91</f>
        <v>3904.32</v>
      </c>
      <c r="E87" s="1">
        <v>0</v>
      </c>
      <c r="F87" s="1">
        <v>0</v>
      </c>
      <c r="G87" s="2">
        <f t="shared" si="0"/>
        <v>843.99712</v>
      </c>
      <c r="H87" s="2">
        <f t="shared" si="1"/>
        <v>0.60000000000013642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2005.28</v>
      </c>
      <c r="D89" s="1">
        <f>'PR-RAS'!E93</f>
        <v>3904.32</v>
      </c>
      <c r="E89" s="1">
        <v>0</v>
      </c>
      <c r="F89" s="1">
        <v>0</v>
      </c>
      <c r="G89" s="2">
        <f t="shared" si="0"/>
        <v>863.62495999999999</v>
      </c>
      <c r="H89" s="2">
        <f t="shared" si="1"/>
        <v>0.60000000000013642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14695.28</v>
      </c>
      <c r="D102" s="1">
        <f>'PR-RAS'!E106</f>
        <v>12553.32</v>
      </c>
      <c r="E102" s="1">
        <v>0</v>
      </c>
      <c r="F102" s="1">
        <v>0</v>
      </c>
      <c r="G102" s="2">
        <f t="shared" si="0"/>
        <v>4019.9939199999999</v>
      </c>
      <c r="H102" s="2">
        <f t="shared" si="1"/>
        <v>0.6000000000003638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14695.28</v>
      </c>
      <c r="D108" s="1">
        <f>'PR-RAS'!E112</f>
        <v>12553.32</v>
      </c>
      <c r="E108" s="1">
        <v>0</v>
      </c>
      <c r="F108" s="1">
        <v>0</v>
      </c>
      <c r="G108" s="2">
        <f t="shared" si="0"/>
        <v>4258.8054400000001</v>
      </c>
      <c r="H108" s="2">
        <f t="shared" si="1"/>
        <v>0.6000000000003638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14695.28</v>
      </c>
      <c r="D113" s="1">
        <f>'PR-RAS'!E117</f>
        <v>12553.32</v>
      </c>
      <c r="E113" s="1">
        <v>0</v>
      </c>
      <c r="F113" s="1">
        <v>0</v>
      </c>
      <c r="G113" s="2">
        <f t="shared" si="0"/>
        <v>4457.8150399999995</v>
      </c>
      <c r="H113" s="2">
        <f t="shared" si="1"/>
        <v>0.6000000000003638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1141.3599999999999</v>
      </c>
      <c r="D120" s="1">
        <f>'PR-RAS'!E124</f>
        <v>0</v>
      </c>
      <c r="E120" s="1">
        <v>0</v>
      </c>
      <c r="F120" s="1">
        <v>0</v>
      </c>
      <c r="G120" s="2">
        <f t="shared" si="0"/>
        <v>135.82183999999998</v>
      </c>
      <c r="H120" s="2">
        <f t="shared" si="1"/>
        <v>0.35999999999989996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1141.3599999999999</v>
      </c>
      <c r="D124" s="1">
        <f>'PR-RAS'!E128</f>
        <v>0</v>
      </c>
      <c r="E124" s="1">
        <v>0</v>
      </c>
      <c r="F124" s="1">
        <v>0</v>
      </c>
      <c r="G124" s="2">
        <f t="shared" si="0"/>
        <v>140.38727999999998</v>
      </c>
      <c r="H124" s="2">
        <f t="shared" si="1"/>
        <v>0.35999999999989996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1141.3599999999999</v>
      </c>
      <c r="D125" s="1">
        <f>'PR-RAS'!E129</f>
        <v>0</v>
      </c>
      <c r="E125" s="1">
        <v>0</v>
      </c>
      <c r="F125" s="1">
        <v>0</v>
      </c>
      <c r="G125" s="2">
        <f t="shared" si="0"/>
        <v>141.52864</v>
      </c>
      <c r="H125" s="2">
        <f t="shared" si="1"/>
        <v>0.35999999999989996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231831.45</v>
      </c>
      <c r="D129" s="1">
        <f>'PR-RAS'!E133</f>
        <v>240129.37999999998</v>
      </c>
      <c r="E129" s="1">
        <v>0</v>
      </c>
      <c r="F129" s="1">
        <v>0</v>
      </c>
      <c r="G129" s="2">
        <f t="shared" si="0"/>
        <v>91147.546879999994</v>
      </c>
      <c r="H129" s="2">
        <f t="shared" si="1"/>
        <v>0.82999999998719431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231831.45</v>
      </c>
      <c r="D130" s="1">
        <f>'PR-RAS'!E134</f>
        <v>240129.37999999998</v>
      </c>
      <c r="E130" s="1">
        <v>0</v>
      </c>
      <c r="F130" s="1">
        <v>0</v>
      </c>
      <c r="G130" s="2">
        <f t="shared" si="0"/>
        <v>91859.637090000004</v>
      </c>
      <c r="H130" s="2">
        <f t="shared" si="1"/>
        <v>0.82999999998719431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214431.31</v>
      </c>
      <c r="D131" s="1">
        <f>'PR-RAS'!E135</f>
        <v>235035.27</v>
      </c>
      <c r="E131" s="1">
        <v>0</v>
      </c>
      <c r="F131" s="1">
        <v>0</v>
      </c>
      <c r="G131" s="2">
        <f t="shared" si="0"/>
        <v>88985.2405</v>
      </c>
      <c r="H131" s="2">
        <f t="shared" si="1"/>
        <v>0.57999999998719431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17400.14</v>
      </c>
      <c r="D132" s="1">
        <f>'PR-RAS'!E136</f>
        <v>5094.1099999999997</v>
      </c>
      <c r="E132" s="1">
        <v>0</v>
      </c>
      <c r="F132" s="1">
        <v>0</v>
      </c>
      <c r="G132" s="2">
        <f t="shared" si="0"/>
        <v>3614.0751600000003</v>
      </c>
      <c r="H132" s="2">
        <f t="shared" si="1"/>
        <v>0.24999999999909051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1474176.4599999997</v>
      </c>
      <c r="D147" s="1">
        <f>'PR-RAS'!E151</f>
        <v>1833819.28</v>
      </c>
      <c r="E147" s="1">
        <v>0</v>
      </c>
      <c r="F147" s="1">
        <v>0</v>
      </c>
      <c r="G147" s="2">
        <f t="shared" si="0"/>
        <v>750704.99291999987</v>
      </c>
      <c r="H147" s="2">
        <f t="shared" si="1"/>
        <v>0.73999999975785613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1174701.0699999998</v>
      </c>
      <c r="D148" s="1">
        <f>'PR-RAS'!E152</f>
        <v>1528893.54</v>
      </c>
      <c r="E148" s="1">
        <v>0</v>
      </c>
      <c r="F148" s="1">
        <v>0</v>
      </c>
      <c r="G148" s="2">
        <f t="shared" si="0"/>
        <v>622175.75805000006</v>
      </c>
      <c r="H148" s="2">
        <f t="shared" si="1"/>
        <v>0.52999999979510903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772120.84</v>
      </c>
      <c r="D149" s="1">
        <f>'PR-RAS'!E153</f>
        <v>1029696.6399999999</v>
      </c>
      <c r="E149" s="1">
        <v>0</v>
      </c>
      <c r="F149" s="1">
        <v>0</v>
      </c>
      <c r="G149" s="2">
        <f t="shared" si="0"/>
        <v>419064.08975999994</v>
      </c>
      <c r="H149" s="2">
        <f t="shared" si="1"/>
        <v>0.52000000013504177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761552.77</v>
      </c>
      <c r="D150" s="1">
        <f>'PR-RAS'!E154</f>
        <v>1011196.32</v>
      </c>
      <c r="E150" s="1">
        <v>0</v>
      </c>
      <c r="F150" s="1">
        <v>0</v>
      </c>
      <c r="G150" s="2">
        <f t="shared" si="0"/>
        <v>414807.86609000002</v>
      </c>
      <c r="H150" s="2">
        <f t="shared" si="1"/>
        <v>0.54999999993015081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10568.07</v>
      </c>
      <c r="D152" s="1">
        <f>'PR-RAS'!E156</f>
        <v>18500.32</v>
      </c>
      <c r="E152" s="1">
        <v>0</v>
      </c>
      <c r="F152" s="1">
        <v>0</v>
      </c>
      <c r="G152" s="2">
        <f t="shared" si="0"/>
        <v>7182.8752099999992</v>
      </c>
      <c r="H152" s="2">
        <f t="shared" si="1"/>
        <v>0.38999999999941792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42923.519999999997</v>
      </c>
      <c r="D154" s="1">
        <f>'PR-RAS'!E158</f>
        <v>48273.760000000002</v>
      </c>
      <c r="E154" s="1">
        <v>0</v>
      </c>
      <c r="F154" s="1">
        <v>0</v>
      </c>
      <c r="G154" s="2">
        <f t="shared" si="0"/>
        <v>21339.06912</v>
      </c>
      <c r="H154" s="2">
        <f t="shared" si="1"/>
        <v>0.72000000000116415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359656.70999999996</v>
      </c>
      <c r="D155" s="1">
        <f>'PR-RAS'!E159</f>
        <v>450923.14</v>
      </c>
      <c r="E155" s="1">
        <v>0</v>
      </c>
      <c r="F155" s="1">
        <v>0</v>
      </c>
      <c r="G155" s="2">
        <f t="shared" si="0"/>
        <v>194271.46046</v>
      </c>
      <c r="H155" s="2">
        <f t="shared" si="1"/>
        <v>0.43000000005122274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199421.13</v>
      </c>
      <c r="D156" s="1">
        <f>'PR-RAS'!E160</f>
        <v>248061.94</v>
      </c>
      <c r="E156" s="1">
        <v>0</v>
      </c>
      <c r="F156" s="1">
        <v>0</v>
      </c>
      <c r="G156" s="2">
        <f t="shared" si="0"/>
        <v>107809.47655000001</v>
      </c>
      <c r="H156" s="2">
        <f t="shared" si="1"/>
        <v>0.19000000000232831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160235.57999999999</v>
      </c>
      <c r="D157" s="1">
        <f>'PR-RAS'!E161</f>
        <v>202861.2</v>
      </c>
      <c r="E157" s="1">
        <v>0</v>
      </c>
      <c r="F157" s="1">
        <v>0</v>
      </c>
      <c r="G157" s="2">
        <f t="shared" si="0"/>
        <v>88289.444879999995</v>
      </c>
      <c r="H157" s="2">
        <f t="shared" si="1"/>
        <v>0.62000000002444722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263818.13</v>
      </c>
      <c r="D159" s="1">
        <f>'PR-RAS'!E163</f>
        <v>259786.52000000002</v>
      </c>
      <c r="E159" s="1">
        <v>0</v>
      </c>
      <c r="F159" s="1">
        <v>0</v>
      </c>
      <c r="G159" s="2">
        <f t="shared" si="0"/>
        <v>123775.80486</v>
      </c>
      <c r="H159" s="2">
        <f t="shared" si="1"/>
        <v>0.60999999998603016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52840.28</v>
      </c>
      <c r="D160" s="1">
        <f>'PR-RAS'!E164</f>
        <v>42999.98</v>
      </c>
      <c r="E160" s="1">
        <v>0</v>
      </c>
      <c r="F160" s="1">
        <v>0</v>
      </c>
      <c r="G160" s="2">
        <f t="shared" si="0"/>
        <v>22075.598159999998</v>
      </c>
      <c r="H160" s="2">
        <f t="shared" si="1"/>
        <v>0.29999999999563443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12100.3</v>
      </c>
      <c r="D161" s="1">
        <f>'PR-RAS'!E165</f>
        <v>3792.94</v>
      </c>
      <c r="E161" s="1">
        <v>0</v>
      </c>
      <c r="F161" s="1">
        <v>0</v>
      </c>
      <c r="G161" s="2">
        <f t="shared" si="0"/>
        <v>3149.7888000000003</v>
      </c>
      <c r="H161" s="2">
        <f t="shared" si="1"/>
        <v>0.35999999999921783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37591.03</v>
      </c>
      <c r="D162" s="1">
        <f>'PR-RAS'!E166</f>
        <v>37877.040000000001</v>
      </c>
      <c r="E162" s="1">
        <v>0</v>
      </c>
      <c r="F162" s="1">
        <v>0</v>
      </c>
      <c r="G162" s="2">
        <f t="shared" si="0"/>
        <v>18248.562710000002</v>
      </c>
      <c r="H162" s="2">
        <f t="shared" si="1"/>
        <v>6.9999999999708962E-2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3148.95</v>
      </c>
      <c r="D163" s="1">
        <f>'PR-RAS'!E167</f>
        <v>1330</v>
      </c>
      <c r="E163" s="1">
        <v>0</v>
      </c>
      <c r="F163" s="1">
        <v>0</v>
      </c>
      <c r="G163" s="2">
        <f t="shared" si="0"/>
        <v>941.04989999999998</v>
      </c>
      <c r="H163" s="2">
        <f t="shared" si="1"/>
        <v>5.0000000000181899E-2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144266.65000000002</v>
      </c>
      <c r="D165" s="1">
        <f>'PR-RAS'!E169</f>
        <v>125636.89000000001</v>
      </c>
      <c r="E165" s="1">
        <v>0</v>
      </c>
      <c r="F165" s="1">
        <v>0</v>
      </c>
      <c r="G165" s="2">
        <f t="shared" si="0"/>
        <v>64868.630520000013</v>
      </c>
      <c r="H165" s="2">
        <f t="shared" si="1"/>
        <v>0.4599999999627471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8194.91</v>
      </c>
      <c r="D166" s="1">
        <f>'PR-RAS'!E170</f>
        <v>14808.29</v>
      </c>
      <c r="E166" s="1">
        <v>0</v>
      </c>
      <c r="F166" s="1">
        <v>0</v>
      </c>
      <c r="G166" s="2">
        <f t="shared" si="0"/>
        <v>6238.8958500000008</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75271.850000000006</v>
      </c>
      <c r="D167" s="1">
        <f>'PR-RAS'!E171</f>
        <v>69481.63</v>
      </c>
      <c r="E167" s="1">
        <v>0</v>
      </c>
      <c r="F167" s="1">
        <v>0</v>
      </c>
      <c r="G167" s="2">
        <f t="shared" si="0"/>
        <v>35563.028260000006</v>
      </c>
      <c r="H167" s="2">
        <f t="shared" si="1"/>
        <v>0.51999999998952262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48464.480000000003</v>
      </c>
      <c r="D168" s="1">
        <f>'PR-RAS'!E172</f>
        <v>33939.730000000003</v>
      </c>
      <c r="E168" s="1">
        <v>0</v>
      </c>
      <c r="F168" s="1">
        <v>0</v>
      </c>
      <c r="G168" s="2">
        <f t="shared" si="0"/>
        <v>19429.437980000002</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2819.25</v>
      </c>
      <c r="D169" s="1">
        <f>'PR-RAS'!E173</f>
        <v>1624.54</v>
      </c>
      <c r="E169" s="1">
        <v>0</v>
      </c>
      <c r="F169" s="1">
        <v>0</v>
      </c>
      <c r="G169" s="2">
        <f t="shared" si="0"/>
        <v>1019.4794400000001</v>
      </c>
      <c r="H169" s="2">
        <f t="shared" si="1"/>
        <v>0.71000000000003638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8939.73</v>
      </c>
      <c r="D170" s="1">
        <f>'PR-RAS'!E174</f>
        <v>5301.09</v>
      </c>
      <c r="E170" s="1">
        <v>0</v>
      </c>
      <c r="F170" s="1">
        <v>0</v>
      </c>
      <c r="G170" s="2">
        <f t="shared" si="0"/>
        <v>3302.5827900000004</v>
      </c>
      <c r="H170" s="2">
        <f t="shared" si="1"/>
        <v>0.36000000000058208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576.42999999999995</v>
      </c>
      <c r="D172" s="1">
        <f>'PR-RAS'!E176</f>
        <v>481.61</v>
      </c>
      <c r="E172" s="1">
        <v>0</v>
      </c>
      <c r="F172" s="1">
        <v>0</v>
      </c>
      <c r="G172" s="2">
        <f t="shared" si="0"/>
        <v>263.28015000000005</v>
      </c>
      <c r="H172" s="2">
        <f t="shared" si="1"/>
        <v>0.81999999999993634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51864.639999999992</v>
      </c>
      <c r="D173" s="1">
        <f>'PR-RAS'!E177</f>
        <v>81389.01999999999</v>
      </c>
      <c r="E173" s="1">
        <v>0</v>
      </c>
      <c r="F173" s="1">
        <v>0</v>
      </c>
      <c r="G173" s="2">
        <f t="shared" si="0"/>
        <v>36918.540959999991</v>
      </c>
      <c r="H173" s="2">
        <f t="shared" si="1"/>
        <v>0.37999999999738066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25506.65</v>
      </c>
      <c r="D174" s="1">
        <f>'PR-RAS'!E178</f>
        <v>54529.52</v>
      </c>
      <c r="E174" s="1">
        <v>0</v>
      </c>
      <c r="F174" s="1">
        <v>0</v>
      </c>
      <c r="G174" s="2">
        <f t="shared" si="0"/>
        <v>23279.864369999999</v>
      </c>
      <c r="H174" s="2">
        <f t="shared" si="1"/>
        <v>0.83000000000174623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4645.2700000000004</v>
      </c>
      <c r="D175" s="1">
        <f>'PR-RAS'!E179</f>
        <v>1657.45</v>
      </c>
      <c r="E175" s="1">
        <v>0</v>
      </c>
      <c r="F175" s="1">
        <v>0</v>
      </c>
      <c r="G175" s="2">
        <f t="shared" si="0"/>
        <v>1385.0695799999999</v>
      </c>
      <c r="H175" s="2">
        <f t="shared" si="1"/>
        <v>0.72000000000048203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4414.8999999999996</v>
      </c>
      <c r="D177" s="1">
        <f>'PR-RAS'!E181</f>
        <v>6111.07</v>
      </c>
      <c r="E177" s="1">
        <v>0</v>
      </c>
      <c r="F177" s="1">
        <v>0</v>
      </c>
      <c r="G177" s="2">
        <f t="shared" si="0"/>
        <v>2928.11904</v>
      </c>
      <c r="H177" s="2">
        <f t="shared" si="1"/>
        <v>0.17000000000007276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4804.8100000000004</v>
      </c>
      <c r="D179" s="1">
        <f>'PR-RAS'!E183</f>
        <v>3720.2</v>
      </c>
      <c r="E179" s="1">
        <v>0</v>
      </c>
      <c r="F179" s="1">
        <v>0</v>
      </c>
      <c r="G179" s="2">
        <f t="shared" si="0"/>
        <v>2179.6473799999999</v>
      </c>
      <c r="H179" s="2">
        <f t="shared" si="1"/>
        <v>0.38999999999941792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2097.4499999999998</v>
      </c>
      <c r="D180" s="1">
        <f>'PR-RAS'!E184</f>
        <v>6375</v>
      </c>
      <c r="E180" s="1">
        <v>0</v>
      </c>
      <c r="F180" s="1">
        <v>0</v>
      </c>
      <c r="G180" s="2">
        <f t="shared" si="0"/>
        <v>2657.69355</v>
      </c>
      <c r="H180" s="2">
        <f t="shared" si="1"/>
        <v>0.4499999999998181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2385.42</v>
      </c>
      <c r="D181" s="1">
        <f>'PR-RAS'!E185</f>
        <v>2475.62</v>
      </c>
      <c r="E181" s="1">
        <v>0</v>
      </c>
      <c r="F181" s="1">
        <v>0</v>
      </c>
      <c r="G181" s="2">
        <f t="shared" si="0"/>
        <v>1320.5988</v>
      </c>
      <c r="H181" s="2">
        <f t="shared" si="1"/>
        <v>0.8000000000001819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8010.14</v>
      </c>
      <c r="D182" s="1">
        <f>'PR-RAS'!E186</f>
        <v>6520.16</v>
      </c>
      <c r="E182" s="1">
        <v>0</v>
      </c>
      <c r="F182" s="1">
        <v>0</v>
      </c>
      <c r="G182" s="2">
        <f t="shared" si="0"/>
        <v>3810.1332599999996</v>
      </c>
      <c r="H182" s="2">
        <f t="shared" si="1"/>
        <v>0.3000000000001819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14846.559999999998</v>
      </c>
      <c r="D184" s="1">
        <f>'PR-RAS'!E188</f>
        <v>9760.630000000001</v>
      </c>
      <c r="E184" s="1">
        <v>0</v>
      </c>
      <c r="F184" s="1">
        <v>0</v>
      </c>
      <c r="G184" s="2">
        <f t="shared" si="0"/>
        <v>6289.31106</v>
      </c>
      <c r="H184" s="2">
        <f t="shared" si="1"/>
        <v>0.81000000000130967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2164.2800000000002</v>
      </c>
      <c r="D186" s="1">
        <f>'PR-RAS'!E190</f>
        <v>3652.11</v>
      </c>
      <c r="E186" s="1">
        <v>0</v>
      </c>
      <c r="F186" s="1">
        <v>0</v>
      </c>
      <c r="G186" s="2">
        <f t="shared" si="0"/>
        <v>1751.6724999999999</v>
      </c>
      <c r="H186" s="2">
        <f t="shared" si="1"/>
        <v>0.39000000000032742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8229.2099999999991</v>
      </c>
      <c r="D187" s="1">
        <f>'PR-RAS'!E191</f>
        <v>4650.3</v>
      </c>
      <c r="E187" s="1">
        <v>0</v>
      </c>
      <c r="F187" s="1">
        <v>0</v>
      </c>
      <c r="G187" s="2">
        <f t="shared" si="0"/>
        <v>3260.5446599999996</v>
      </c>
      <c r="H187" s="2">
        <f t="shared" si="1"/>
        <v>0.50999999999930878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249.21</v>
      </c>
      <c r="D188" s="1">
        <f>'PR-RAS'!E192</f>
        <v>252.68</v>
      </c>
      <c r="E188" s="1">
        <v>0</v>
      </c>
      <c r="F188" s="1">
        <v>0</v>
      </c>
      <c r="G188" s="2">
        <f t="shared" si="0"/>
        <v>141.10459</v>
      </c>
      <c r="H188" s="2">
        <f t="shared" si="1"/>
        <v>0.53000000000000114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57.42</v>
      </c>
      <c r="E189" s="1">
        <v>0</v>
      </c>
      <c r="F189" s="1">
        <v>0</v>
      </c>
      <c r="G189" s="2">
        <f t="shared" si="0"/>
        <v>21.589919999999999</v>
      </c>
      <c r="H189" s="2">
        <f t="shared" si="1"/>
        <v>0.42000000000000171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4203.8599999999997</v>
      </c>
      <c r="D191" s="1">
        <f>'PR-RAS'!E195</f>
        <v>1148.1199999999999</v>
      </c>
      <c r="E191" s="1">
        <v>0</v>
      </c>
      <c r="F191" s="1">
        <v>0</v>
      </c>
      <c r="G191" s="2">
        <f t="shared" si="0"/>
        <v>1235.019</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1377.14</v>
      </c>
      <c r="D192" s="1">
        <f>'PR-RAS'!E196</f>
        <v>1389.53</v>
      </c>
      <c r="E192" s="1">
        <v>0</v>
      </c>
      <c r="F192" s="1">
        <v>0</v>
      </c>
      <c r="G192" s="2">
        <f t="shared" si="0"/>
        <v>793.83420000000001</v>
      </c>
      <c r="H192" s="2">
        <f t="shared" si="1"/>
        <v>0.61000000000012733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1377.14</v>
      </c>
      <c r="D206" s="1">
        <f>'PR-RAS'!E210</f>
        <v>1389.53</v>
      </c>
      <c r="E206" s="1">
        <v>0</v>
      </c>
      <c r="F206" s="1">
        <v>0</v>
      </c>
      <c r="G206" s="2">
        <f t="shared" si="0"/>
        <v>852.02099999999996</v>
      </c>
      <c r="H206" s="2">
        <f t="shared" si="1"/>
        <v>0.61000000000012733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1377.14</v>
      </c>
      <c r="D207" s="1">
        <f>'PR-RAS'!E211</f>
        <v>1389.53</v>
      </c>
      <c r="E207" s="1">
        <v>0</v>
      </c>
      <c r="F207" s="1">
        <v>0</v>
      </c>
      <c r="G207" s="2">
        <f t="shared" si="0"/>
        <v>856.17719999999997</v>
      </c>
      <c r="H207" s="2">
        <f t="shared" si="1"/>
        <v>0.61000000000012733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34280.120000000003</v>
      </c>
      <c r="D248" s="1">
        <f>'PR-RAS'!E252</f>
        <v>43749.69</v>
      </c>
      <c r="E248" s="1">
        <v>0</v>
      </c>
      <c r="F248" s="1">
        <v>0</v>
      </c>
      <c r="G248" s="2">
        <f t="shared" si="0"/>
        <v>30079.536499999998</v>
      </c>
      <c r="H248" s="2">
        <f t="shared" si="1"/>
        <v>0.43000000000029104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34280.120000000003</v>
      </c>
      <c r="D255" s="1">
        <f>'PR-RAS'!E259</f>
        <v>43749.69</v>
      </c>
      <c r="E255" s="1">
        <v>0</v>
      </c>
      <c r="F255" s="1">
        <v>0</v>
      </c>
      <c r="G255" s="2">
        <f t="shared" si="0"/>
        <v>30931.993000000002</v>
      </c>
      <c r="H255" s="2">
        <f t="shared" si="1"/>
        <v>0.43000000000029104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34280.120000000003</v>
      </c>
      <c r="D257" s="1">
        <f>'PR-RAS'!E261</f>
        <v>43749.69</v>
      </c>
      <c r="E257" s="1">
        <v>0</v>
      </c>
      <c r="F257" s="1">
        <v>0</v>
      </c>
      <c r="G257" s="2">
        <f t="shared" si="0"/>
        <v>31175.552</v>
      </c>
      <c r="H257" s="2">
        <f t="shared" si="1"/>
        <v>0.43000000000029104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1474176.4599999997</v>
      </c>
      <c r="D285" s="1">
        <f>'PR-RAS'!E289</f>
        <v>1833819.28</v>
      </c>
      <c r="E285" s="1">
        <v>0</v>
      </c>
      <c r="F285" s="1">
        <v>0</v>
      </c>
      <c r="G285" s="2">
        <f t="shared" si="8"/>
        <v>1460275.4656799997</v>
      </c>
      <c r="H285" s="2">
        <f t="shared" si="9"/>
        <v>0.73999999975785613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20640.500000000466</v>
      </c>
      <c r="D286" s="1">
        <f>'PR-RAS'!E290</f>
        <v>14571.310000000056</v>
      </c>
      <c r="E286" s="1">
        <v>0</v>
      </c>
      <c r="F286" s="1">
        <v>0</v>
      </c>
      <c r="G286" s="2">
        <f t="shared" si="8"/>
        <v>14188.189200000163</v>
      </c>
      <c r="H286" s="2">
        <f t="shared" si="9"/>
        <v>0.80999999959021807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1563.66</v>
      </c>
      <c r="D290" s="1">
        <f>'PR-RAS'!E294</f>
        <v>1563.66</v>
      </c>
      <c r="E290" s="1">
        <v>0</v>
      </c>
      <c r="F290" s="1">
        <v>0</v>
      </c>
      <c r="G290" s="2">
        <f t="shared" si="8"/>
        <v>1355.6932200000001</v>
      </c>
      <c r="H290" s="2">
        <f t="shared" si="9"/>
        <v>0.67999999999983629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27337.14</v>
      </c>
      <c r="D345" s="1">
        <f>'PR-RAS'!E350</f>
        <v>13025.630000000001</v>
      </c>
      <c r="E345" s="1">
        <v>0</v>
      </c>
      <c r="F345" s="1">
        <v>0</v>
      </c>
      <c r="G345" s="2">
        <f t="shared" si="8"/>
        <v>18365.6096</v>
      </c>
      <c r="H345" s="2">
        <f t="shared" si="9"/>
        <v>0.50999999999839929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27337.14</v>
      </c>
      <c r="D358" s="1">
        <f>'PR-RAS'!E363</f>
        <v>13025.630000000001</v>
      </c>
      <c r="E358" s="1">
        <v>0</v>
      </c>
      <c r="F358" s="1">
        <v>0</v>
      </c>
      <c r="G358" s="2">
        <f t="shared" si="8"/>
        <v>19059.658800000001</v>
      </c>
      <c r="H358" s="2">
        <f t="shared" si="9"/>
        <v>0.50999999999839929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20900.14</v>
      </c>
      <c r="D364" s="1">
        <f>'PR-RAS'!E369</f>
        <v>11855.380000000001</v>
      </c>
      <c r="E364" s="1">
        <v>0</v>
      </c>
      <c r="F364" s="1">
        <v>0</v>
      </c>
      <c r="G364" s="2">
        <f t="shared" si="8"/>
        <v>16193.7567</v>
      </c>
      <c r="H364" s="2">
        <f t="shared" si="9"/>
        <v>0.52000000000043656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3500</v>
      </c>
      <c r="D365" s="1">
        <f>'PR-RAS'!E370</f>
        <v>8389.5400000000009</v>
      </c>
      <c r="E365" s="1">
        <v>0</v>
      </c>
      <c r="F365" s="1">
        <v>0</v>
      </c>
      <c r="G365" s="2">
        <f t="shared" si="8"/>
        <v>7381.5851200000006</v>
      </c>
      <c r="H365" s="2">
        <f t="shared" si="9"/>
        <v>0.45999999999912689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2000</v>
      </c>
      <c r="D366" s="1">
        <f>'PR-RAS'!E371</f>
        <v>2000</v>
      </c>
      <c r="E366" s="1">
        <v>0</v>
      </c>
      <c r="F366" s="1">
        <v>0</v>
      </c>
      <c r="G366" s="2">
        <f t="shared" si="8"/>
        <v>2190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9970.14</v>
      </c>
      <c r="D369" s="1">
        <f>'PR-RAS'!E374</f>
        <v>0</v>
      </c>
      <c r="E369" s="1">
        <v>0</v>
      </c>
      <c r="F369" s="1">
        <v>0</v>
      </c>
      <c r="G369" s="2">
        <f t="shared" si="8"/>
        <v>3669.0115199999996</v>
      </c>
      <c r="H369" s="2">
        <f t="shared" si="9"/>
        <v>0.13999999999941792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161.27000000000001</v>
      </c>
      <c r="E370" s="1">
        <v>0</v>
      </c>
      <c r="F370" s="1">
        <v>0</v>
      </c>
      <c r="G370" s="2">
        <f t="shared" si="8"/>
        <v>119.01726000000001</v>
      </c>
      <c r="H370" s="2">
        <f t="shared" si="9"/>
        <v>0.27000000000001023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5430</v>
      </c>
      <c r="D371" s="1">
        <f>'PR-RAS'!E376</f>
        <v>1304.57</v>
      </c>
      <c r="E371" s="1">
        <v>0</v>
      </c>
      <c r="F371" s="1">
        <v>0</v>
      </c>
      <c r="G371" s="2">
        <f t="shared" si="8"/>
        <v>2974.4817999999996</v>
      </c>
      <c r="H371" s="2">
        <f t="shared" si="9"/>
        <v>0.43000000000006366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6000</v>
      </c>
      <c r="D373" s="1">
        <f>'PR-RAS'!E378</f>
        <v>0</v>
      </c>
      <c r="E373" s="1">
        <v>0</v>
      </c>
      <c r="F373" s="1">
        <v>0</v>
      </c>
      <c r="G373" s="2">
        <f t="shared" si="8"/>
        <v>2232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6000</v>
      </c>
      <c r="D374" s="1">
        <f>'PR-RAS'!E379</f>
        <v>0</v>
      </c>
      <c r="E374" s="1">
        <v>0</v>
      </c>
      <c r="F374" s="1">
        <v>0</v>
      </c>
      <c r="G374" s="2">
        <f t="shared" si="8"/>
        <v>2238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437</v>
      </c>
      <c r="D378" s="1">
        <f>'PR-RAS'!E383</f>
        <v>1170.25</v>
      </c>
      <c r="E378" s="1">
        <v>0</v>
      </c>
      <c r="F378" s="1">
        <v>0</v>
      </c>
      <c r="G378" s="2">
        <f t="shared" si="8"/>
        <v>1047.1175000000001</v>
      </c>
      <c r="H378" s="2">
        <f t="shared" si="9"/>
        <v>0.25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437</v>
      </c>
      <c r="D379" s="1">
        <f>'PR-RAS'!E384</f>
        <v>1170.25</v>
      </c>
      <c r="E379" s="1">
        <v>0</v>
      </c>
      <c r="F379" s="1">
        <v>0</v>
      </c>
      <c r="G379" s="2">
        <f t="shared" si="8"/>
        <v>1049.895</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27337.14</v>
      </c>
      <c r="D403" s="1">
        <f>'PR-RAS'!E408</f>
        <v>13025.630000000001</v>
      </c>
      <c r="E403" s="1">
        <v>0</v>
      </c>
      <c r="F403" s="1">
        <v>0</v>
      </c>
      <c r="G403" s="2">
        <f t="shared" si="8"/>
        <v>21462.1368</v>
      </c>
      <c r="H403" s="2">
        <f t="shared" si="9"/>
        <v>0.50999999999839929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4941.75</v>
      </c>
      <c r="D404" s="1">
        <f>'PR-RAS'!E409</f>
        <v>3186.89</v>
      </c>
      <c r="E404" s="1">
        <v>0</v>
      </c>
      <c r="F404" s="1">
        <v>0</v>
      </c>
      <c r="G404" s="2">
        <f t="shared" si="8"/>
        <v>4560.15859</v>
      </c>
      <c r="H404" s="2">
        <f t="shared" si="9"/>
        <v>0.36000000000012733</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1494816.9600000002</v>
      </c>
      <c r="D407" s="1">
        <f>'PR-RAS'!E412</f>
        <v>1848390.59</v>
      </c>
      <c r="E407" s="1">
        <v>0</v>
      </c>
      <c r="F407" s="1">
        <v>0</v>
      </c>
      <c r="G407" s="2">
        <f t="shared" si="8"/>
        <v>2107788.8448400004</v>
      </c>
      <c r="H407" s="2">
        <f t="shared" si="9"/>
        <v>0.44999999972060323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1501513.5999999996</v>
      </c>
      <c r="D408" s="1">
        <f>'PR-RAS'!E413</f>
        <v>1846844.91</v>
      </c>
      <c r="E408" s="1">
        <v>0</v>
      </c>
      <c r="F408" s="1">
        <v>0</v>
      </c>
      <c r="G408" s="2">
        <f t="shared" si="8"/>
        <v>2114447.7919399999</v>
      </c>
      <c r="H408" s="2">
        <f t="shared" si="9"/>
        <v>0.49000000045634806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1545.6800000001676</v>
      </c>
      <c r="E409" s="1">
        <v>0</v>
      </c>
      <c r="F409" s="1">
        <v>0</v>
      </c>
      <c r="G409" s="2">
        <f t="shared" si="8"/>
        <v>1261.2748800001368</v>
      </c>
      <c r="H409" s="2">
        <f t="shared" si="9"/>
        <v>0.31999999983236194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6696.6399999994319</v>
      </c>
      <c r="D410" s="1">
        <f>'PR-RAS'!E415</f>
        <v>0</v>
      </c>
      <c r="E410" s="1">
        <v>0</v>
      </c>
      <c r="F410" s="1">
        <v>0</v>
      </c>
      <c r="G410" s="2">
        <f t="shared" si="8"/>
        <v>2738.9257599997673</v>
      </c>
      <c r="H410" s="2">
        <f t="shared" si="9"/>
        <v>0.36000000056810677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4941.75</v>
      </c>
      <c r="D411" s="1">
        <f>'PR-RAS'!E416</f>
        <v>3186.89</v>
      </c>
      <c r="E411" s="1">
        <v>0</v>
      </c>
      <c r="F411" s="1">
        <v>0</v>
      </c>
      <c r="G411" s="2">
        <f t="shared" si="8"/>
        <v>4639.367299999999</v>
      </c>
      <c r="H411" s="2">
        <f t="shared" si="9"/>
        <v>0.36000000000012733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1563.66</v>
      </c>
      <c r="D413" s="1">
        <f>'PR-RAS'!E418</f>
        <v>1563.66</v>
      </c>
      <c r="E413" s="1">
        <v>0</v>
      </c>
      <c r="F413" s="1">
        <v>0</v>
      </c>
      <c r="G413" s="2">
        <f t="shared" si="8"/>
        <v>1932.6837600000001</v>
      </c>
      <c r="H413" s="2">
        <f t="shared" si="9"/>
        <v>0.67999999999983629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4941.78</v>
      </c>
      <c r="D631" s="1">
        <f>'PR-RAS'!E637</f>
        <v>3186.89</v>
      </c>
      <c r="E631" s="1">
        <v>0</v>
      </c>
      <c r="F631" s="1">
        <v>0</v>
      </c>
      <c r="G631" s="2">
        <f t="shared" si="10"/>
        <v>7128.8027999999995</v>
      </c>
      <c r="H631" s="2">
        <f t="shared" si="11"/>
        <v>0.33000000000038199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1494816.9600000002</v>
      </c>
      <c r="D633" s="1">
        <f>'PR-RAS'!E639</f>
        <v>1848390.59</v>
      </c>
      <c r="E633" s="1">
        <v>0</v>
      </c>
      <c r="F633" s="1">
        <v>0</v>
      </c>
      <c r="G633" s="2">
        <f t="shared" si="10"/>
        <v>3281090.0244800006</v>
      </c>
      <c r="H633" s="2">
        <f t="shared" si="11"/>
        <v>0.44999999972060323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1501513.5999999996</v>
      </c>
      <c r="D634" s="1">
        <f>'PR-RAS'!E640</f>
        <v>1846844.91</v>
      </c>
      <c r="E634" s="1">
        <v>0</v>
      </c>
      <c r="F634" s="1">
        <v>0</v>
      </c>
      <c r="G634" s="2">
        <f t="shared" si="10"/>
        <v>3288563.76486</v>
      </c>
      <c r="H634" s="2">
        <f t="shared" si="11"/>
        <v>0.49000000045634806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1545.6800000001676</v>
      </c>
      <c r="E635" s="1">
        <v>0</v>
      </c>
      <c r="F635" s="1">
        <v>0</v>
      </c>
      <c r="G635" s="2">
        <f t="shared" si="10"/>
        <v>1959.9222400002127</v>
      </c>
      <c r="H635" s="2">
        <f t="shared" si="11"/>
        <v>0.31999999983236194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6696.6399999994319</v>
      </c>
      <c r="D636" s="1">
        <f>'PR-RAS'!E642</f>
        <v>0</v>
      </c>
      <c r="E636" s="1">
        <v>0</v>
      </c>
      <c r="F636" s="1">
        <v>0</v>
      </c>
      <c r="G636" s="2">
        <f t="shared" si="10"/>
        <v>4252.3663999996397</v>
      </c>
      <c r="H636" s="2">
        <f t="shared" si="11"/>
        <v>0.36000000056810677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9883.5299999999988</v>
      </c>
      <c r="D637" s="1">
        <f>'PR-RAS'!E643</f>
        <v>6373.78</v>
      </c>
      <c r="E637" s="1">
        <v>0</v>
      </c>
      <c r="F637" s="1">
        <v>0</v>
      </c>
      <c r="G637" s="2">
        <f t="shared" si="10"/>
        <v>14393.373239999997</v>
      </c>
      <c r="H637" s="2">
        <f t="shared" si="11"/>
        <v>0.69000000000141881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3186.8900000005669</v>
      </c>
      <c r="D639" s="1">
        <f>'PR-RAS'!E645</f>
        <v>7919.4600000001674</v>
      </c>
      <c r="E639" s="1">
        <v>0</v>
      </c>
      <c r="F639" s="1">
        <v>0</v>
      </c>
      <c r="G639" s="2">
        <f t="shared" si="10"/>
        <v>12138.466780000574</v>
      </c>
      <c r="H639" s="2">
        <f t="shared" si="11"/>
        <v>0.56999999960044079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43266.06</v>
      </c>
      <c r="D642" s="1">
        <f>'PR-RAS'!E649</f>
        <v>40699.910000000003</v>
      </c>
      <c r="E642" s="1">
        <v>0</v>
      </c>
      <c r="F642" s="1">
        <v>0</v>
      </c>
      <c r="G642" s="2">
        <f t="shared" si="10"/>
        <v>79910.82908000001</v>
      </c>
      <c r="H642" s="2">
        <f t="shared" si="11"/>
        <v>0.14999999999417923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281087.84999999998</v>
      </c>
      <c r="D643" s="1">
        <f>'PR-RAS'!E650</f>
        <v>294451.08</v>
      </c>
      <c r="E643" s="1">
        <v>0</v>
      </c>
      <c r="F643" s="1">
        <v>0</v>
      </c>
      <c r="G643" s="2">
        <f t="shared" si="10"/>
        <v>558533.58642000007</v>
      </c>
      <c r="H643" s="2">
        <f t="shared" si="11"/>
        <v>0.23000000003958121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283654</v>
      </c>
      <c r="D644" s="1">
        <f>'PR-RAS'!E651</f>
        <v>302564</v>
      </c>
      <c r="E644" s="1">
        <v>0</v>
      </c>
      <c r="F644" s="1">
        <v>0</v>
      </c>
      <c r="G644" s="2">
        <f t="shared" si="10"/>
        <v>571486.826</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40699.909999999974</v>
      </c>
      <c r="D645" s="1">
        <f>'PR-RAS'!E652</f>
        <v>32586.989999999991</v>
      </c>
      <c r="E645" s="1">
        <v>0</v>
      </c>
      <c r="F645" s="1">
        <v>0</v>
      </c>
      <c r="G645" s="2">
        <f t="shared" si="10"/>
        <v>68182.78515999997</v>
      </c>
      <c r="H645" s="2">
        <f t="shared" si="11"/>
        <v>0.1000000000349246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65</v>
      </c>
      <c r="D647" s="1">
        <f>'PR-RAS'!E654</f>
        <v>67</v>
      </c>
      <c r="E647" s="1">
        <v>0</v>
      </c>
      <c r="F647" s="1">
        <v>0</v>
      </c>
      <c r="G647" s="2">
        <f t="shared" si="10"/>
        <v>128.554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65</v>
      </c>
      <c r="D649" s="1">
        <f>'PR-RAS'!E656</f>
        <v>67</v>
      </c>
      <c r="E649" s="1">
        <v>0</v>
      </c>
      <c r="F649" s="1">
        <v>0</v>
      </c>
      <c r="G649" s="2">
        <f t="shared" si="10"/>
        <v>128.952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2949.32</v>
      </c>
      <c r="D655" s="1">
        <f>'PR-RAS'!E662</f>
        <v>8221.25</v>
      </c>
      <c r="E655" s="1">
        <v>0</v>
      </c>
      <c r="F655" s="1">
        <v>0</v>
      </c>
      <c r="G655" s="2">
        <f t="shared" si="10"/>
        <v>12682.25028</v>
      </c>
      <c r="H655" s="2">
        <f t="shared" si="11"/>
        <v>0.57000000000016371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10360.9</v>
      </c>
      <c r="D663" s="1">
        <f>'PR-RAS'!E670</f>
        <v>1632</v>
      </c>
      <c r="E663" s="1">
        <v>0</v>
      </c>
      <c r="F663" s="1">
        <v>0</v>
      </c>
      <c r="G663" s="2">
        <f t="shared" si="10"/>
        <v>9019.6838000000007</v>
      </c>
      <c r="H663" s="2">
        <f t="shared" si="11"/>
        <v>0.1000000000003638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1231833.3700000001</v>
      </c>
      <c r="D668" s="1">
        <f>'PR-RAS'!E675</f>
        <v>1581950.32</v>
      </c>
      <c r="E668" s="1">
        <v>0</v>
      </c>
      <c r="F668" s="1">
        <v>0</v>
      </c>
      <c r="G668" s="2">
        <f t="shared" si="10"/>
        <v>2931954.5846700002</v>
      </c>
      <c r="H668" s="2">
        <f t="shared" si="11"/>
        <v>0.69000000017695129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14695.28</v>
      </c>
      <c r="D703" s="1">
        <f>'PR-RAS'!E710</f>
        <v>12553.32</v>
      </c>
      <c r="E703" s="1">
        <v>0</v>
      </c>
      <c r="F703" s="1">
        <v>0</v>
      </c>
      <c r="G703" s="2">
        <f t="shared" si="10"/>
        <v>27940.947839999997</v>
      </c>
      <c r="H703" s="2">
        <f t="shared" si="11"/>
        <v>0.6000000000003638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1324.2</v>
      </c>
      <c r="D710" s="1">
        <f>'PR-RAS'!E717</f>
        <v>1324.32</v>
      </c>
      <c r="E710" s="1">
        <v>0</v>
      </c>
      <c r="F710" s="1">
        <v>0</v>
      </c>
      <c r="G710" s="2">
        <f t="shared" si="10"/>
        <v>2816.7435599999999</v>
      </c>
      <c r="H710" s="2">
        <f t="shared" si="11"/>
        <v>0.51999999999998181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37591.03</v>
      </c>
      <c r="D711" s="1">
        <f>'PR-RAS'!E718</f>
        <v>37877.040000000001</v>
      </c>
      <c r="E711" s="1">
        <v>0</v>
      </c>
      <c r="F711" s="1">
        <v>0</v>
      </c>
      <c r="G711" s="2">
        <f t="shared" si="10"/>
        <v>80475.028099999996</v>
      </c>
      <c r="H711" s="2">
        <f t="shared" si="11"/>
        <v>6.9999999999708962E-2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3989.74</v>
      </c>
      <c r="D713" s="1">
        <f>'PR-RAS'!E720</f>
        <v>3080</v>
      </c>
      <c r="E713" s="1">
        <v>0</v>
      </c>
      <c r="F713" s="1">
        <v>0</v>
      </c>
      <c r="G713" s="2">
        <f t="shared" si="10"/>
        <v>7226.6148799999992</v>
      </c>
      <c r="H713" s="2">
        <f t="shared" si="11"/>
        <v>0.26000000000021828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1542.04</v>
      </c>
      <c r="D715" s="1">
        <f>'PR-RAS'!E722</f>
        <v>1224.94</v>
      </c>
      <c r="E715" s="1">
        <v>0</v>
      </c>
      <c r="F715" s="1">
        <v>0</v>
      </c>
      <c r="G715" s="2">
        <f t="shared" si="10"/>
        <v>2850.2308800000001</v>
      </c>
      <c r="H715" s="2">
        <f t="shared" si="11"/>
        <v>9.9999999999909051E-2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2164.2800000000002</v>
      </c>
      <c r="D719" s="1">
        <f>'PR-RAS'!E726</f>
        <v>3652.11</v>
      </c>
      <c r="E719" s="1">
        <v>0</v>
      </c>
      <c r="F719" s="1">
        <v>0</v>
      </c>
      <c r="G719" s="2">
        <f t="shared" si="10"/>
        <v>6798.3829999999998</v>
      </c>
      <c r="H719" s="2">
        <f t="shared" si="11"/>
        <v>0.39000000000032742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34280.120000000003</v>
      </c>
      <c r="D821" s="1">
        <f>'PR-RAS'!E828</f>
        <v>43749.69</v>
      </c>
      <c r="E821" s="1">
        <v>0</v>
      </c>
      <c r="F821" s="1">
        <v>0</v>
      </c>
      <c r="G821" s="2">
        <f t="shared" si="18"/>
        <v>99859.189999999988</v>
      </c>
      <c r="H821" s="2">
        <f t="shared" si="19"/>
        <v>0.43000000000029104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1347836.66</v>
      </c>
      <c r="D984" s="6">
        <f>BILANCA!E6</f>
        <v>1379364.14</v>
      </c>
      <c r="E984" s="6">
        <v>0</v>
      </c>
      <c r="F984" s="6">
        <v>0</v>
      </c>
      <c r="G984" s="7">
        <f t="shared" ref="G984:G1241" si="22">B984/1000*C984+B984/500*D984</f>
        <v>4106.5649400000002</v>
      </c>
      <c r="H984" s="7">
        <f t="shared" si="19"/>
        <v>0.47999999998137355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1307136.75</v>
      </c>
      <c r="D985" s="1">
        <f>BILANCA!E7</f>
        <v>1346777.15</v>
      </c>
      <c r="E985" s="1">
        <v>0</v>
      </c>
      <c r="F985" s="1">
        <v>0</v>
      </c>
      <c r="G985" s="2">
        <f t="shared" si="22"/>
        <v>8001.3820999999998</v>
      </c>
      <c r="H985" s="2">
        <f t="shared" si="19"/>
        <v>0.39999999990686774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7463.14</v>
      </c>
      <c r="D986" s="1">
        <f>BILANCA!E8</f>
        <v>7463.14</v>
      </c>
      <c r="E986" s="1">
        <v>0</v>
      </c>
      <c r="F986" s="1">
        <v>0</v>
      </c>
      <c r="G986" s="2">
        <f t="shared" si="22"/>
        <v>67.168260000000004</v>
      </c>
      <c r="H986" s="2">
        <f t="shared" si="19"/>
        <v>0.28000000000065484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7463.14</v>
      </c>
      <c r="D987" s="1">
        <f>BILANCA!E9</f>
        <v>7463.14</v>
      </c>
      <c r="E987" s="1">
        <v>0</v>
      </c>
      <c r="F987" s="1">
        <v>0</v>
      </c>
      <c r="G987" s="2">
        <f t="shared" si="22"/>
        <v>89.557680000000005</v>
      </c>
      <c r="H987" s="2">
        <f t="shared" si="19"/>
        <v>0.28000000000065484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1286721.3800000001</v>
      </c>
      <c r="D990" s="1">
        <f>BILANCA!E12</f>
        <v>1322010.01</v>
      </c>
      <c r="E990" s="1">
        <v>0</v>
      </c>
      <c r="F990" s="1">
        <v>0</v>
      </c>
      <c r="G990" s="2">
        <f t="shared" si="22"/>
        <v>27515.1898</v>
      </c>
      <c r="H990" s="2">
        <f t="shared" si="19"/>
        <v>0.39000000013038516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1156451.04</v>
      </c>
      <c r="D991" s="1">
        <f>BILANCA!E13</f>
        <v>1156451.04</v>
      </c>
      <c r="E991" s="1">
        <v>0</v>
      </c>
      <c r="F991" s="1">
        <v>0</v>
      </c>
      <c r="G991" s="2">
        <f t="shared" si="22"/>
        <v>27754.824960000005</v>
      </c>
      <c r="H991" s="2">
        <f t="shared" si="19"/>
        <v>8.0000000074505806E-2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1142085</v>
      </c>
      <c r="D993" s="1">
        <f>BILANCA!E15</f>
        <v>1142085</v>
      </c>
      <c r="E993" s="1">
        <v>0</v>
      </c>
      <c r="F993" s="1">
        <v>0</v>
      </c>
      <c r="G993" s="2">
        <f t="shared" si="22"/>
        <v>34262.550000000003</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100943.92</v>
      </c>
      <c r="D995" s="1">
        <f>BILANCA!E17</f>
        <v>100943.92</v>
      </c>
      <c r="E995" s="1">
        <v>0</v>
      </c>
      <c r="F995" s="1">
        <v>0</v>
      </c>
      <c r="G995" s="2">
        <f t="shared" si="22"/>
        <v>3633.9811199999995</v>
      </c>
      <c r="H995" s="2">
        <f t="shared" si="19"/>
        <v>0.16000000000349246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86577.88</v>
      </c>
      <c r="D996" s="1">
        <f>BILANCA!E18</f>
        <v>86577.88</v>
      </c>
      <c r="E996" s="1">
        <v>0</v>
      </c>
      <c r="F996" s="1">
        <v>0</v>
      </c>
      <c r="G996" s="2">
        <f t="shared" si="22"/>
        <v>3376.5373199999999</v>
      </c>
      <c r="H996" s="2">
        <f t="shared" si="19"/>
        <v>0.23999999999068677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70404.790000000037</v>
      </c>
      <c r="D997" s="1">
        <f>BILANCA!E19</f>
        <v>108218.07999999999</v>
      </c>
      <c r="E997" s="1">
        <v>0</v>
      </c>
      <c r="F997" s="1">
        <v>0</v>
      </c>
      <c r="G997" s="2">
        <f t="shared" si="22"/>
        <v>4015.7733000000003</v>
      </c>
      <c r="H997" s="2">
        <f t="shared" si="19"/>
        <v>0.28999999994994141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132563.23000000001</v>
      </c>
      <c r="D998" s="1">
        <f>BILANCA!E20</f>
        <v>136524</v>
      </c>
      <c r="E998" s="1">
        <v>0</v>
      </c>
      <c r="F998" s="1">
        <v>0</v>
      </c>
      <c r="G998" s="2">
        <f t="shared" si="22"/>
        <v>6084.1684500000001</v>
      </c>
      <c r="H998" s="2">
        <f t="shared" si="19"/>
        <v>0.23000000001047738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29946.38</v>
      </c>
      <c r="D999" s="1">
        <f>BILANCA!E21</f>
        <v>30562</v>
      </c>
      <c r="E999" s="1">
        <v>0</v>
      </c>
      <c r="F999" s="1">
        <v>0</v>
      </c>
      <c r="G999" s="2">
        <f t="shared" si="22"/>
        <v>1457.12608</v>
      </c>
      <c r="H999" s="2">
        <f t="shared" si="19"/>
        <v>0.38000000000101863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35150.32</v>
      </c>
      <c r="D1000" s="1">
        <f>BILANCA!E22</f>
        <v>3163.78</v>
      </c>
      <c r="E1000" s="1">
        <v>0</v>
      </c>
      <c r="F1000" s="1">
        <v>0</v>
      </c>
      <c r="G1000" s="2">
        <f t="shared" si="22"/>
        <v>705.12396000000012</v>
      </c>
      <c r="H1000" s="2">
        <f t="shared" si="19"/>
        <v>0.53999999999950887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5321.63</v>
      </c>
      <c r="D1001" s="1">
        <f>BILANCA!E23</f>
        <v>4256.8</v>
      </c>
      <c r="E1001" s="1">
        <v>0</v>
      </c>
      <c r="F1001" s="1">
        <v>0</v>
      </c>
      <c r="G1001" s="2">
        <f t="shared" si="22"/>
        <v>249.03413999999998</v>
      </c>
      <c r="H1001" s="2">
        <f t="shared" si="19"/>
        <v>0.56999999999970896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23654.23</v>
      </c>
      <c r="D1004" s="1">
        <f>BILANCA!E26</f>
        <v>11827</v>
      </c>
      <c r="E1004" s="1">
        <v>0</v>
      </c>
      <c r="F1004" s="1">
        <v>0</v>
      </c>
      <c r="G1004" s="2">
        <f t="shared" si="22"/>
        <v>993.47283000000004</v>
      </c>
      <c r="H1004" s="2">
        <f t="shared" si="19"/>
        <v>0.22999999999956344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156231</v>
      </c>
      <c r="D1006" s="1">
        <f>BILANCA!E28</f>
        <v>78115.5</v>
      </c>
      <c r="E1006" s="1">
        <v>0</v>
      </c>
      <c r="F1006" s="1">
        <v>0</v>
      </c>
      <c r="G1006" s="2">
        <f t="shared" si="22"/>
        <v>7186.6260000000002</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6000</v>
      </c>
      <c r="D1007" s="1">
        <f>BILANCA!E29</f>
        <v>4800</v>
      </c>
      <c r="E1007" s="1">
        <v>0</v>
      </c>
      <c r="F1007" s="1">
        <v>0</v>
      </c>
      <c r="G1007" s="2">
        <f t="shared" si="22"/>
        <v>374.4</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6000</v>
      </c>
      <c r="D1008" s="1">
        <f>BILANCA!E30</f>
        <v>4800</v>
      </c>
      <c r="E1008" s="1">
        <v>0</v>
      </c>
      <c r="F1008" s="1">
        <v>0</v>
      </c>
      <c r="G1008" s="2">
        <f t="shared" si="22"/>
        <v>390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53865.55</v>
      </c>
      <c r="D1013" s="1">
        <f>BILANCA!E35</f>
        <v>52540.89</v>
      </c>
      <c r="E1013" s="1">
        <v>0</v>
      </c>
      <c r="F1013" s="1">
        <v>0</v>
      </c>
      <c r="G1013" s="2">
        <f t="shared" si="22"/>
        <v>4768.4198999999999</v>
      </c>
      <c r="H1013" s="2">
        <f t="shared" si="19"/>
        <v>0.55999999999767169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53865.55</v>
      </c>
      <c r="D1014" s="1">
        <f>BILANCA!E36</f>
        <v>52540.89</v>
      </c>
      <c r="E1014" s="1">
        <v>0</v>
      </c>
      <c r="F1014" s="1">
        <v>0</v>
      </c>
      <c r="G1014" s="2">
        <f t="shared" si="22"/>
        <v>4927.3672299999998</v>
      </c>
      <c r="H1014" s="2">
        <f t="shared" si="19"/>
        <v>0.55999999999767169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9300</v>
      </c>
      <c r="D1030" s="1">
        <f>BILANCA!E52</f>
        <v>12652</v>
      </c>
      <c r="E1030" s="1">
        <v>0</v>
      </c>
      <c r="F1030" s="1">
        <v>0</v>
      </c>
      <c r="G1030" s="2">
        <f t="shared" si="22"/>
        <v>1626.3879999999999</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9300</v>
      </c>
      <c r="D1032" s="1">
        <f>BILANCA!E54</f>
        <v>12652</v>
      </c>
      <c r="E1032" s="1">
        <v>0</v>
      </c>
      <c r="F1032" s="1">
        <v>0</v>
      </c>
      <c r="G1032" s="2">
        <f t="shared" si="22"/>
        <v>1695.596</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3652.23</v>
      </c>
      <c r="D1034" s="1">
        <f>BILANCA!E56</f>
        <v>4652</v>
      </c>
      <c r="E1034" s="1">
        <v>0</v>
      </c>
      <c r="F1034" s="1">
        <v>0</v>
      </c>
      <c r="G1034" s="2">
        <f t="shared" si="22"/>
        <v>660.76772999999991</v>
      </c>
      <c r="H1034" s="2">
        <f t="shared" si="19"/>
        <v>0.23000000000001819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3652.23</v>
      </c>
      <c r="D1036" s="1">
        <f>BILANCA!E58</f>
        <v>4652</v>
      </c>
      <c r="E1036" s="1">
        <v>0</v>
      </c>
      <c r="F1036" s="1">
        <v>0</v>
      </c>
      <c r="G1036" s="2">
        <f t="shared" si="22"/>
        <v>686.68018999999993</v>
      </c>
      <c r="H1036" s="2">
        <f t="shared" si="19"/>
        <v>0.23000000000001819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40699.910000000003</v>
      </c>
      <c r="D1046" s="1">
        <f>BILANCA!E68</f>
        <v>32586.99</v>
      </c>
      <c r="E1046" s="1">
        <v>0</v>
      </c>
      <c r="F1046" s="1">
        <v>0</v>
      </c>
      <c r="G1046" s="2">
        <f t="shared" si="22"/>
        <v>6670.0550700000003</v>
      </c>
      <c r="H1046" s="2">
        <f t="shared" si="19"/>
        <v>9.999999999490683E-2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40699.910000000003</v>
      </c>
      <c r="D1047" s="1">
        <f>BILANCA!E69</f>
        <v>32586.99</v>
      </c>
      <c r="E1047" s="1">
        <v>0</v>
      </c>
      <c r="F1047" s="1">
        <v>0</v>
      </c>
      <c r="G1047" s="2">
        <f t="shared" si="22"/>
        <v>6775.9289600000002</v>
      </c>
      <c r="H1047" s="2">
        <f t="shared" si="19"/>
        <v>9.999999999490683E-2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40699.910000000003</v>
      </c>
      <c r="D1048" s="1">
        <f>BILANCA!E70</f>
        <v>32586.99</v>
      </c>
      <c r="E1048" s="1">
        <v>0</v>
      </c>
      <c r="F1048" s="1">
        <v>0</v>
      </c>
      <c r="G1048" s="2">
        <f t="shared" si="22"/>
        <v>6881.8028500000009</v>
      </c>
      <c r="H1048" s="2">
        <f t="shared" si="19"/>
        <v>9.999999999490683E-2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40699.910000000003</v>
      </c>
      <c r="D1050" s="1">
        <f>BILANCA!E72</f>
        <v>32586.99</v>
      </c>
      <c r="E1050" s="1">
        <v>0</v>
      </c>
      <c r="F1050" s="1">
        <v>0</v>
      </c>
      <c r="G1050" s="2">
        <f t="shared" si="22"/>
        <v>7093.5506300000015</v>
      </c>
      <c r="H1050" s="2">
        <f t="shared" si="19"/>
        <v>9.999999999490683E-2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1347836.66</v>
      </c>
      <c r="D1152" s="1">
        <f>BILANCA!E175</f>
        <v>1379364.1400000001</v>
      </c>
      <c r="E1152" s="1">
        <v>0</v>
      </c>
      <c r="F1152" s="1">
        <v>0</v>
      </c>
      <c r="G1152" s="2">
        <f t="shared" si="22"/>
        <v>694009.47486000007</v>
      </c>
      <c r="H1152" s="2">
        <f t="shared" si="23"/>
        <v>0.48000000021420419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8795.42</v>
      </c>
      <c r="D1153" s="1">
        <f>BILANCA!E176</f>
        <v>10685</v>
      </c>
      <c r="E1153" s="1">
        <v>0</v>
      </c>
      <c r="F1153" s="1">
        <v>0</v>
      </c>
      <c r="G1153" s="2">
        <f t="shared" si="22"/>
        <v>5128.1214</v>
      </c>
      <c r="H1153" s="2">
        <f t="shared" si="23"/>
        <v>0.42000000000007276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8795.42</v>
      </c>
      <c r="D1154" s="1">
        <f>BILANCA!E177</f>
        <v>10685</v>
      </c>
      <c r="E1154" s="1">
        <v>0</v>
      </c>
      <c r="F1154" s="1">
        <v>0</v>
      </c>
      <c r="G1154" s="2">
        <f t="shared" si="22"/>
        <v>5158.2868200000003</v>
      </c>
      <c r="H1154" s="2">
        <f t="shared" si="23"/>
        <v>0.42000000000007276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379.92</v>
      </c>
      <c r="D1156" s="1">
        <f>BILANCA!E179</f>
        <v>153</v>
      </c>
      <c r="E1156" s="1">
        <v>0</v>
      </c>
      <c r="F1156" s="1">
        <v>0</v>
      </c>
      <c r="G1156" s="2">
        <f t="shared" si="22"/>
        <v>118.66415999999998</v>
      </c>
      <c r="H1156" s="2">
        <f t="shared" si="23"/>
        <v>7.9999999999984084E-2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8415.5</v>
      </c>
      <c r="D1165" s="1">
        <f>BILANCA!E188</f>
        <v>10532</v>
      </c>
      <c r="E1165" s="1">
        <v>0</v>
      </c>
      <c r="F1165" s="1">
        <v>0</v>
      </c>
      <c r="G1165" s="2">
        <f t="shared" si="22"/>
        <v>5365.2689999999993</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1339041.24</v>
      </c>
      <c r="D1214" s="1">
        <f>BILANCA!E237</f>
        <v>1368679.1400000001</v>
      </c>
      <c r="E1214" s="1">
        <v>0</v>
      </c>
      <c r="F1214" s="1">
        <v>0</v>
      </c>
      <c r="G1214" s="2">
        <f t="shared" si="22"/>
        <v>941648.28912000009</v>
      </c>
      <c r="H1214" s="2">
        <f t="shared" si="23"/>
        <v>0.38000000012107193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1335854.3500000001</v>
      </c>
      <c r="D1215" s="1">
        <f>BILANCA!E238</f>
        <v>1360759.6800000002</v>
      </c>
      <c r="E1215" s="1">
        <v>0</v>
      </c>
      <c r="F1215" s="1">
        <v>0</v>
      </c>
      <c r="G1215" s="2">
        <f t="shared" si="22"/>
        <v>941310.7007200002</v>
      </c>
      <c r="H1215" s="2">
        <f t="shared" si="23"/>
        <v>0.66999999992549419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1335854.3500000001</v>
      </c>
      <c r="D1216" s="1">
        <f>BILANCA!E239</f>
        <v>1360759.6800000002</v>
      </c>
      <c r="E1216" s="1">
        <v>0</v>
      </c>
      <c r="F1216" s="1">
        <v>0</v>
      </c>
      <c r="G1216" s="2">
        <f t="shared" si="22"/>
        <v>945368.07443000004</v>
      </c>
      <c r="H1216" s="2">
        <f t="shared" si="23"/>
        <v>0.66999999992549419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1330231.23</v>
      </c>
      <c r="D1217" s="1">
        <f>BILANCA!E240</f>
        <v>1352105.36</v>
      </c>
      <c r="E1217" s="1">
        <v>0</v>
      </c>
      <c r="F1217" s="1">
        <v>0</v>
      </c>
      <c r="G1217" s="2">
        <f t="shared" si="22"/>
        <v>944059.41630000016</v>
      </c>
      <c r="H1217" s="2">
        <f t="shared" si="23"/>
        <v>0.59000000008381903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5623.12</v>
      </c>
      <c r="D1218" s="1">
        <f>BILANCA!E241</f>
        <v>8654.32</v>
      </c>
      <c r="E1218" s="1">
        <v>0</v>
      </c>
      <c r="F1218" s="1">
        <v>0</v>
      </c>
      <c r="G1218" s="2">
        <f t="shared" si="22"/>
        <v>5388.9635999999991</v>
      </c>
      <c r="H1218" s="2">
        <f t="shared" si="23"/>
        <v>0.43999999999959982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3186.89</v>
      </c>
      <c r="D1222" s="1">
        <f>BILANCA!E245</f>
        <v>7919.46</v>
      </c>
      <c r="E1222" s="1">
        <v>0</v>
      </c>
      <c r="F1222" s="1">
        <v>0</v>
      </c>
      <c r="G1222" s="2">
        <f t="shared" si="22"/>
        <v>4547.1685899999993</v>
      </c>
      <c r="H1222" s="2">
        <f t="shared" si="23"/>
        <v>0.57000000000016371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3186.89</v>
      </c>
      <c r="D1223" s="1">
        <f>BILANCA!E246</f>
        <v>7919.46</v>
      </c>
      <c r="E1223" s="1">
        <v>0</v>
      </c>
      <c r="F1223" s="1">
        <v>0</v>
      </c>
      <c r="G1223" s="2">
        <f t="shared" si="22"/>
        <v>4566.1944000000003</v>
      </c>
      <c r="H1223" s="2">
        <f t="shared" si="23"/>
        <v>0.57000000000016371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3186.89</v>
      </c>
      <c r="D1224" s="1">
        <f>BILANCA!E247</f>
        <v>7919.46</v>
      </c>
      <c r="E1224" s="1">
        <v>0</v>
      </c>
      <c r="F1224" s="1">
        <v>0</v>
      </c>
      <c r="G1224" s="2">
        <f t="shared" si="22"/>
        <v>4585.2202100000004</v>
      </c>
      <c r="H1224" s="2">
        <f t="shared" si="23"/>
        <v>0.57000000000016371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8795.42</v>
      </c>
      <c r="D1263" s="1">
        <f>BILANCA!E287</f>
        <v>10685</v>
      </c>
      <c r="E1263" s="1">
        <v>0</v>
      </c>
      <c r="F1263" s="1">
        <v>0</v>
      </c>
      <c r="G1263" s="2">
        <f t="shared" si="24"/>
        <v>8446.3176000000003</v>
      </c>
      <c r="H1263" s="2">
        <f t="shared" si="23"/>
        <v>0.42000000000007276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1501513.6</v>
      </c>
      <c r="D1408" s="1">
        <f>'RAS-funkcijski'!E114</f>
        <v>1846844.91</v>
      </c>
      <c r="E1408" s="1">
        <v>0</v>
      </c>
      <c r="F1408" s="1">
        <v>0</v>
      </c>
      <c r="G1408" s="2">
        <f t="shared" si="24"/>
        <v>571472.37619999994</v>
      </c>
      <c r="H1408" s="2">
        <f t="shared" si="27"/>
        <v>0.48999999999068677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1501513.6</v>
      </c>
      <c r="D1409" s="1">
        <f>'RAS-funkcijski'!E115</f>
        <v>1846844.91</v>
      </c>
      <c r="E1409" s="1">
        <v>0</v>
      </c>
      <c r="F1409" s="1">
        <v>0</v>
      </c>
      <c r="G1409" s="2">
        <f t="shared" si="24"/>
        <v>576667.57961999997</v>
      </c>
      <c r="H1409" s="2">
        <f t="shared" si="27"/>
        <v>0.48999999999068677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1501513.6</v>
      </c>
      <c r="D1411" s="1">
        <f>'RAS-funkcijski'!E117</f>
        <v>1846844.91</v>
      </c>
      <c r="E1411" s="1">
        <v>0</v>
      </c>
      <c r="F1411" s="1">
        <v>0</v>
      </c>
      <c r="G1411" s="2">
        <f t="shared" si="24"/>
        <v>587057.98646000004</v>
      </c>
      <c r="H1411" s="2">
        <f t="shared" si="27"/>
        <v>0.48999999999068677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1501513.6</v>
      </c>
      <c r="D1435" s="13">
        <f>'RAS-funkcijski'!E141</f>
        <v>1846844.91</v>
      </c>
      <c r="E1435" s="13">
        <v>0</v>
      </c>
      <c r="F1435" s="13">
        <v>0</v>
      </c>
      <c r="G1435" s="14">
        <f t="shared" si="24"/>
        <v>711742.86854000005</v>
      </c>
      <c r="H1435" s="14">
        <f t="shared" si="27"/>
        <v>0.48999999999068677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5301.09</v>
      </c>
      <c r="D1436" s="6">
        <f>'P-VRIO'!E5</f>
        <v>0</v>
      </c>
      <c r="E1436" s="6">
        <v>0</v>
      </c>
      <c r="F1436" s="6">
        <v>0</v>
      </c>
      <c r="G1436" s="7">
        <f t="shared" si="24"/>
        <v>5.3010900000000003</v>
      </c>
      <c r="H1436" s="7">
        <f t="shared" si="27"/>
        <v>9.0000000000145519E-2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5301.09</v>
      </c>
      <c r="D1453" s="1">
        <f>'P-VRIO'!E22</f>
        <v>0</v>
      </c>
      <c r="E1453" s="1">
        <v>0</v>
      </c>
      <c r="F1453" s="1">
        <v>0</v>
      </c>
      <c r="G1453" s="2">
        <f t="shared" si="24"/>
        <v>95.419619999999995</v>
      </c>
      <c r="H1453" s="2">
        <f t="shared" si="27"/>
        <v>9.0000000000145519E-2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5301.09</v>
      </c>
      <c r="D1454" s="1">
        <f>'P-VRIO'!E23</f>
        <v>0</v>
      </c>
      <c r="E1454" s="1">
        <v>0</v>
      </c>
      <c r="F1454" s="1">
        <v>0</v>
      </c>
      <c r="G1454" s="2">
        <f t="shared" si="24"/>
        <v>100.72071</v>
      </c>
      <c r="H1454" s="2">
        <f t="shared" si="27"/>
        <v>9.0000000000145519E-2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5301.09</v>
      </c>
      <c r="D1458" s="1">
        <f>'P-VRIO'!E27</f>
        <v>0</v>
      </c>
      <c r="E1458" s="1">
        <v>0</v>
      </c>
      <c r="F1458" s="1">
        <v>0</v>
      </c>
      <c r="G1458" s="2">
        <f t="shared" si="24"/>
        <v>121.92507000000001</v>
      </c>
      <c r="H1458" s="2">
        <f t="shared" si="27"/>
        <v>9.0000000000145519E-2</v>
      </c>
      <c r="I1458" s="10">
        <f t="shared" si="30"/>
        <v>10.973256300017743</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8795.42</v>
      </c>
      <c r="D1480" s="6"/>
      <c r="E1480" s="6">
        <v>0</v>
      </c>
      <c r="F1480" s="6">
        <v>0</v>
      </c>
      <c r="G1480" s="7">
        <f t="shared" ref="G1480:G1580" si="34">B1480/1000*C1480</f>
        <v>8.79542</v>
      </c>
      <c r="H1480" s="7">
        <f t="shared" ref="H1480:H1580" si="35">ABS(C1480-ROUND(C1480,0))</f>
        <v>0.42000000000007276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10685</v>
      </c>
      <c r="D1481" s="1">
        <v>0</v>
      </c>
      <c r="E1481" s="1">
        <v>0</v>
      </c>
      <c r="F1481" s="1">
        <v>0</v>
      </c>
      <c r="G1481" s="2">
        <f t="shared" si="34"/>
        <v>21.37</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10685</v>
      </c>
      <c r="D1483" s="1">
        <v>0</v>
      </c>
      <c r="E1483" s="1">
        <v>0</v>
      </c>
      <c r="F1483" s="1">
        <v>0</v>
      </c>
      <c r="G1483" s="2">
        <f t="shared" si="34"/>
        <v>42.74</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10532</v>
      </c>
      <c r="D1485" s="1">
        <v>0</v>
      </c>
      <c r="E1485" s="1">
        <v>0</v>
      </c>
      <c r="F1485" s="1">
        <v>0</v>
      </c>
      <c r="G1485" s="2">
        <f t="shared" si="34"/>
        <v>63.192</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153</v>
      </c>
      <c r="D1491" s="1">
        <v>0</v>
      </c>
      <c r="E1491" s="1">
        <v>0</v>
      </c>
      <c r="F1491" s="1">
        <v>0</v>
      </c>
      <c r="G1491" s="2">
        <f t="shared" si="34"/>
        <v>1.8360000000000001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8795.42</v>
      </c>
      <c r="D1499" s="1">
        <v>0</v>
      </c>
      <c r="E1499" s="1">
        <v>0</v>
      </c>
      <c r="F1499" s="1">
        <v>0</v>
      </c>
      <c r="G1499" s="2">
        <f t="shared" si="34"/>
        <v>175.9084</v>
      </c>
      <c r="H1499" s="2">
        <f t="shared" si="35"/>
        <v>0.42000000000007276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8795.42</v>
      </c>
      <c r="D1501" s="1">
        <v>0</v>
      </c>
      <c r="E1501" s="1">
        <v>0</v>
      </c>
      <c r="F1501" s="1">
        <v>0</v>
      </c>
      <c r="G1501" s="2">
        <f t="shared" si="34"/>
        <v>193.49923999999999</v>
      </c>
      <c r="H1501" s="2">
        <f t="shared" si="35"/>
        <v>0.42000000000007276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8795.42</v>
      </c>
      <c r="D1503" s="1">
        <v>0</v>
      </c>
      <c r="E1503" s="1">
        <v>0</v>
      </c>
      <c r="F1503" s="1">
        <v>0</v>
      </c>
      <c r="G1503" s="2">
        <f t="shared" si="34"/>
        <v>211.09008</v>
      </c>
      <c r="H1503" s="2">
        <f t="shared" si="35"/>
        <v>0.42000000000007276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10684.999999999998</v>
      </c>
      <c r="D1517" s="1">
        <v>0</v>
      </c>
      <c r="E1517" s="1">
        <v>0</v>
      </c>
      <c r="F1517" s="1">
        <v>0</v>
      </c>
      <c r="G1517" s="2">
        <f t="shared" si="34"/>
        <v>406.02999999999992</v>
      </c>
      <c r="H1517" s="2">
        <f t="shared" si="35"/>
        <v>1.8189894035458565E-12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10685</v>
      </c>
      <c r="D1518" s="1">
        <v>0</v>
      </c>
      <c r="E1518" s="1">
        <v>0</v>
      </c>
      <c r="F1518" s="1">
        <v>0</v>
      </c>
      <c r="G1518" s="2">
        <f t="shared" si="34"/>
        <v>416.71499999999997</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10685</v>
      </c>
      <c r="D1524" s="1">
        <v>0</v>
      </c>
      <c r="E1524" s="1">
        <v>0</v>
      </c>
      <c r="F1524" s="1">
        <v>0</v>
      </c>
      <c r="G1524" s="2">
        <f t="shared" si="34"/>
        <v>480.82499999999999</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10532</v>
      </c>
      <c r="D1530" s="1">
        <v>0</v>
      </c>
      <c r="E1530" s="1">
        <v>0</v>
      </c>
      <c r="F1530" s="1">
        <v>0</v>
      </c>
      <c r="G1530" s="2">
        <f t="shared" si="34"/>
        <v>537.13199999999995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10532</v>
      </c>
      <c r="D1531" s="1">
        <v>0</v>
      </c>
      <c r="E1531" s="1">
        <v>0</v>
      </c>
      <c r="F1531" s="1">
        <v>0</v>
      </c>
      <c r="G1531" s="2">
        <f t="shared" si="34"/>
        <v>547.66399999999999</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153</v>
      </c>
      <c r="D1560" s="1">
        <v>0</v>
      </c>
      <c r="E1560" s="1">
        <v>0</v>
      </c>
      <c r="F1560" s="1">
        <v>0</v>
      </c>
      <c r="G1560" s="2">
        <f t="shared" si="34"/>
        <v>12.393000000000001</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153</v>
      </c>
      <c r="D1561" s="1">
        <v>0</v>
      </c>
      <c r="E1561" s="1">
        <v>0</v>
      </c>
      <c r="F1561" s="1">
        <v>0</v>
      </c>
      <c r="G1561" s="2">
        <f t="shared" si="34"/>
        <v>12.546000000000001</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21560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1494816.9600000002</v>
      </c>
      <c r="I16" s="170">
        <f>'PR-RAS'!E6</f>
        <v>1848390.59</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1474176.4599999997</v>
      </c>
      <c r="I17" s="170">
        <f>'PR-RAS'!E151</f>
        <v>1833819.28</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3186.8900000005669</v>
      </c>
      <c r="I18" s="170">
        <f>'PR-RAS'!E645</f>
        <v>7919.4600000001674</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1307136.75</v>
      </c>
      <c r="I20" s="173">
        <f>BILANCA!E7</f>
        <v>1346777.15</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40699.910000000003</v>
      </c>
      <c r="I21" s="175">
        <f>BILANCA!E68</f>
        <v>32586.99</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8795.42</v>
      </c>
      <c r="I22" s="175">
        <f>BILANCA!E176</f>
        <v>10685</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1339041.24</v>
      </c>
      <c r="I23" s="177">
        <f>BILANCA!E237</f>
        <v>1368679.1400000001</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1501513.6</v>
      </c>
      <c r="I27" s="175">
        <f>'RAS-funkcijski'!E114</f>
        <v>1846844.91</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1501513.6</v>
      </c>
      <c r="I28" s="179">
        <f>'RAS-funkcijski'!E141</f>
        <v>1846844.91</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5301.09</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5301.09</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8795.42</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10684.999999999998</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10685</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7" zoomScaleNormal="100" workbookViewId="0">
      <selection activeCell="E716" sqref="E7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1494816.9600000002</v>
      </c>
      <c r="E6" s="51">
        <f>E7+E44+E50+E82+E106+E124+E133+E139</f>
        <v>1848390.59</v>
      </c>
      <c r="F6" s="52">
        <f t="shared" ref="F6:F131" si="0">IF(D6&lt;&gt;0,IF(E6/D6&gt;=100,"&gt;&gt;100",E6/D6*100),"-")</f>
        <v>123.65330602082545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1245143.5900000001</v>
      </c>
      <c r="E50" s="51">
        <f>E51+E54+E59+E62+E65+E68+E71+E74+E77</f>
        <v>1591803.57</v>
      </c>
      <c r="F50" s="52">
        <f t="shared" si="0"/>
        <v>127.84096410920766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2949.32</v>
      </c>
      <c r="E59" s="51">
        <f t="shared" si="12"/>
        <v>8221.25</v>
      </c>
      <c r="F59" s="52">
        <f t="shared" si="0"/>
        <v>278.75069507547499</v>
      </c>
    </row>
    <row r="60" spans="1:6" ht="24" x14ac:dyDescent="0.2">
      <c r="A60" s="53">
        <v>6331</v>
      </c>
      <c r="B60" s="86" t="s">
        <v>166</v>
      </c>
      <c r="C60" s="50" t="s">
        <v>167</v>
      </c>
      <c r="D60" s="242">
        <v>2949.32</v>
      </c>
      <c r="E60" s="242">
        <v>8221.25</v>
      </c>
      <c r="F60" s="52">
        <f t="shared" si="0"/>
        <v>278.75069507547499</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10360.9</v>
      </c>
      <c r="E62" s="51">
        <f t="shared" si="13"/>
        <v>1632</v>
      </c>
      <c r="F62" s="52">
        <f t="shared" si="0"/>
        <v>15.751527376965321</v>
      </c>
    </row>
    <row r="63" spans="1:6" ht="12.75" customHeight="1" x14ac:dyDescent="0.2">
      <c r="A63" s="53">
        <v>6341</v>
      </c>
      <c r="B63" s="85" t="s">
        <v>172</v>
      </c>
      <c r="C63" s="50" t="s">
        <v>173</v>
      </c>
      <c r="D63" s="242">
        <v>10360.9</v>
      </c>
      <c r="E63" s="242">
        <v>1632</v>
      </c>
      <c r="F63" s="52">
        <f t="shared" si="0"/>
        <v>15.751527376965321</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1231833.3700000001</v>
      </c>
      <c r="E68" s="51">
        <f t="shared" si="15"/>
        <v>1581950.32</v>
      </c>
      <c r="F68" s="52">
        <f t="shared" si="0"/>
        <v>128.42242778339411</v>
      </c>
    </row>
    <row r="69" spans="1:6" ht="12.75" customHeight="1" x14ac:dyDescent="0.2">
      <c r="A69" s="53" t="s">
        <v>184</v>
      </c>
      <c r="B69" s="85" t="s">
        <v>185</v>
      </c>
      <c r="C69" s="50" t="s">
        <v>184</v>
      </c>
      <c r="D69" s="242">
        <v>1231833.3700000001</v>
      </c>
      <c r="E69" s="242">
        <v>1581950.32</v>
      </c>
      <c r="F69" s="52">
        <f t="shared" si="0"/>
        <v>128.42242778339411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2005.28</v>
      </c>
      <c r="E82" s="51">
        <f t="shared" si="19"/>
        <v>3904.32</v>
      </c>
      <c r="F82" s="52">
        <f t="shared" si="0"/>
        <v>194.7019867549669</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2005.28</v>
      </c>
      <c r="E91" s="51">
        <f t="shared" si="21"/>
        <v>3904.32</v>
      </c>
      <c r="F91" s="52">
        <f t="shared" si="0"/>
        <v>194.7019867549669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2005.28</v>
      </c>
      <c r="E93" s="242">
        <v>3904.32</v>
      </c>
      <c r="F93" s="52">
        <f t="shared" si="0"/>
        <v>194.7019867549669</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14695.28</v>
      </c>
      <c r="E106" s="51">
        <f t="shared" si="23"/>
        <v>12553.32</v>
      </c>
      <c r="F106" s="52">
        <f t="shared" si="0"/>
        <v>85.424163404848358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14695.28</v>
      </c>
      <c r="E112" s="51">
        <f t="shared" si="25"/>
        <v>12553.32</v>
      </c>
      <c r="F112" s="52">
        <f t="shared" si="0"/>
        <v>85.424163404848358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14695.28</v>
      </c>
      <c r="E117" s="242">
        <v>12553.32</v>
      </c>
      <c r="F117" s="52">
        <f t="shared" si="0"/>
        <v>85.424163404848358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1141.3599999999999</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1141.3599999999999</v>
      </c>
      <c r="E128" s="51">
        <f t="shared" si="29"/>
        <v>0</v>
      </c>
      <c r="F128" s="52">
        <f t="shared" si="0"/>
        <v>0</v>
      </c>
    </row>
    <row r="129" spans="1:6" ht="12.75" customHeight="1" x14ac:dyDescent="0.2">
      <c r="A129" s="53">
        <v>6631</v>
      </c>
      <c r="B129" s="86" t="s">
        <v>304</v>
      </c>
      <c r="C129" s="50" t="s">
        <v>305</v>
      </c>
      <c r="D129" s="242">
        <v>1141.3599999999999</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231831.45</v>
      </c>
      <c r="E133" s="51">
        <f t="shared" si="30"/>
        <v>240129.37999999998</v>
      </c>
      <c r="F133" s="52">
        <f t="shared" ref="F133:F223" si="31">IF(D133&lt;&gt;0,IF(E133/D133&gt;=100,"&gt;&gt;100",E133/D133*100),"-")</f>
        <v>103.5792943537212</v>
      </c>
    </row>
    <row r="134" spans="1:6" ht="24" x14ac:dyDescent="0.2">
      <c r="A134" s="53">
        <v>671</v>
      </c>
      <c r="B134" s="232" t="s">
        <v>314</v>
      </c>
      <c r="C134" s="50" t="s">
        <v>315</v>
      </c>
      <c r="D134" s="51">
        <f t="shared" ref="D134:E134" si="32">SUM(D135:D137)</f>
        <v>231831.45</v>
      </c>
      <c r="E134" s="51">
        <f t="shared" si="32"/>
        <v>240129.37999999998</v>
      </c>
      <c r="F134" s="52">
        <f t="shared" si="31"/>
        <v>103.5792943537212</v>
      </c>
    </row>
    <row r="135" spans="1:6" ht="12.75" customHeight="1" x14ac:dyDescent="0.2">
      <c r="A135" s="53">
        <v>6711</v>
      </c>
      <c r="B135" s="85" t="s">
        <v>316</v>
      </c>
      <c r="C135" s="50" t="s">
        <v>317</v>
      </c>
      <c r="D135" s="242">
        <v>214431.31</v>
      </c>
      <c r="E135" s="242">
        <v>235035.27</v>
      </c>
      <c r="F135" s="52">
        <f t="shared" si="31"/>
        <v>109.60865276624014</v>
      </c>
    </row>
    <row r="136" spans="1:6" ht="24" x14ac:dyDescent="0.2">
      <c r="A136" s="53">
        <v>6712</v>
      </c>
      <c r="B136" s="232" t="s">
        <v>318</v>
      </c>
      <c r="C136" s="50" t="s">
        <v>319</v>
      </c>
      <c r="D136" s="242">
        <v>17400.14</v>
      </c>
      <c r="E136" s="242">
        <v>5094.1099999999997</v>
      </c>
      <c r="F136" s="52">
        <f t="shared" si="31"/>
        <v>29.276258696769101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1474176.4599999997</v>
      </c>
      <c r="E151" s="51">
        <f t="shared" si="35"/>
        <v>1833819.28</v>
      </c>
      <c r="F151" s="52">
        <f t="shared" si="31"/>
        <v>124.39618524365802</v>
      </c>
    </row>
    <row r="152" spans="1:6" ht="12.75" customHeight="1" x14ac:dyDescent="0.2">
      <c r="A152" s="53">
        <v>31</v>
      </c>
      <c r="B152" s="85" t="s">
        <v>349</v>
      </c>
      <c r="C152" s="50" t="s">
        <v>35</v>
      </c>
      <c r="D152" s="51">
        <f t="shared" ref="D152:E152" si="36">D153+D158+D159</f>
        <v>1174701.0699999998</v>
      </c>
      <c r="E152" s="51">
        <f t="shared" si="36"/>
        <v>1528893.54</v>
      </c>
      <c r="F152" s="52">
        <f t="shared" si="31"/>
        <v>130.15171085185105</v>
      </c>
    </row>
    <row r="153" spans="1:6" ht="12.75" customHeight="1" x14ac:dyDescent="0.2">
      <c r="A153" s="53">
        <v>311</v>
      </c>
      <c r="B153" s="85" t="s">
        <v>350</v>
      </c>
      <c r="C153" s="50" t="s">
        <v>351</v>
      </c>
      <c r="D153" s="51">
        <f t="shared" ref="D153:E153" si="37">SUM(D154:D157)</f>
        <v>772120.84</v>
      </c>
      <c r="E153" s="51">
        <f t="shared" si="37"/>
        <v>1029696.6399999999</v>
      </c>
      <c r="F153" s="52">
        <f t="shared" si="31"/>
        <v>133.35951921722511</v>
      </c>
    </row>
    <row r="154" spans="1:6" ht="12.75" customHeight="1" x14ac:dyDescent="0.2">
      <c r="A154" s="53">
        <v>3111</v>
      </c>
      <c r="B154" s="85" t="s">
        <v>352</v>
      </c>
      <c r="C154" s="50" t="s">
        <v>353</v>
      </c>
      <c r="D154" s="242">
        <v>761552.77</v>
      </c>
      <c r="E154" s="242">
        <v>1011196.32</v>
      </c>
      <c r="F154" s="52">
        <f t="shared" si="31"/>
        <v>132.78086034668354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10568.07</v>
      </c>
      <c r="E156" s="242">
        <v>18500.32</v>
      </c>
      <c r="F156" s="52">
        <f t="shared" si="31"/>
        <v>175.05864363124016</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42923.519999999997</v>
      </c>
      <c r="E158" s="242">
        <v>48273.760000000002</v>
      </c>
      <c r="F158" s="52">
        <f t="shared" si="31"/>
        <v>112.46458817916145</v>
      </c>
    </row>
    <row r="159" spans="1:6" ht="12.75" customHeight="1" x14ac:dyDescent="0.2">
      <c r="A159" s="53">
        <v>313</v>
      </c>
      <c r="B159" s="85" t="s">
        <v>362</v>
      </c>
      <c r="C159" s="50" t="s">
        <v>363</v>
      </c>
      <c r="D159" s="51">
        <f t="shared" ref="D159:E159" si="38">SUM(D160:D162)</f>
        <v>359656.70999999996</v>
      </c>
      <c r="E159" s="51">
        <f t="shared" si="38"/>
        <v>450923.14</v>
      </c>
      <c r="F159" s="52">
        <f t="shared" si="31"/>
        <v>125.37598422673668</v>
      </c>
    </row>
    <row r="160" spans="1:6" ht="12.75" customHeight="1" x14ac:dyDescent="0.2">
      <c r="A160" s="53">
        <v>3131</v>
      </c>
      <c r="B160" s="85" t="s">
        <v>142</v>
      </c>
      <c r="C160" s="50" t="s">
        <v>364</v>
      </c>
      <c r="D160" s="242">
        <v>199421.13</v>
      </c>
      <c r="E160" s="242">
        <v>248061.94</v>
      </c>
      <c r="F160" s="52">
        <f t="shared" si="31"/>
        <v>124.39100109401646</v>
      </c>
    </row>
    <row r="161" spans="1:6" ht="12.75" customHeight="1" x14ac:dyDescent="0.2">
      <c r="A161" s="53">
        <v>3132</v>
      </c>
      <c r="B161" s="85" t="s">
        <v>365</v>
      </c>
      <c r="C161" s="50" t="s">
        <v>366</v>
      </c>
      <c r="D161" s="242">
        <v>160235.57999999999</v>
      </c>
      <c r="E161" s="242">
        <v>202861.2</v>
      </c>
      <c r="F161" s="52">
        <f t="shared" si="31"/>
        <v>126.60184460904378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263818.13</v>
      </c>
      <c r="E163" s="51">
        <f t="shared" si="39"/>
        <v>259786.52000000002</v>
      </c>
      <c r="F163" s="52">
        <f t="shared" si="31"/>
        <v>98.471822236022973</v>
      </c>
    </row>
    <row r="164" spans="1:6" ht="12.75" customHeight="1" x14ac:dyDescent="0.2">
      <c r="A164" s="53">
        <v>321</v>
      </c>
      <c r="B164" s="85" t="s">
        <v>371</v>
      </c>
      <c r="C164" s="50" t="s">
        <v>372</v>
      </c>
      <c r="D164" s="51">
        <f t="shared" ref="D164:E164" si="40">SUM(D165:D168)</f>
        <v>52840.28</v>
      </c>
      <c r="E164" s="51">
        <f t="shared" si="40"/>
        <v>42999.98</v>
      </c>
      <c r="F164" s="52">
        <f t="shared" si="31"/>
        <v>81.377275063644632</v>
      </c>
    </row>
    <row r="165" spans="1:6" ht="12.75" customHeight="1" x14ac:dyDescent="0.2">
      <c r="A165" s="53">
        <v>3211</v>
      </c>
      <c r="B165" s="85" t="s">
        <v>373</v>
      </c>
      <c r="C165" s="50" t="s">
        <v>374</v>
      </c>
      <c r="D165" s="242">
        <v>12100.3</v>
      </c>
      <c r="E165" s="242">
        <v>3792.94</v>
      </c>
      <c r="F165" s="52">
        <f t="shared" si="31"/>
        <v>31.345834400799983</v>
      </c>
    </row>
    <row r="166" spans="1:6" ht="12.75" customHeight="1" x14ac:dyDescent="0.2">
      <c r="A166" s="53">
        <v>3212</v>
      </c>
      <c r="B166" s="85" t="s">
        <v>375</v>
      </c>
      <c r="C166" s="50" t="s">
        <v>376</v>
      </c>
      <c r="D166" s="242">
        <v>37591.03</v>
      </c>
      <c r="E166" s="242">
        <v>37877.040000000001</v>
      </c>
      <c r="F166" s="52">
        <f t="shared" si="31"/>
        <v>100.76084640404905</v>
      </c>
    </row>
    <row r="167" spans="1:6" ht="12.75" customHeight="1" x14ac:dyDescent="0.2">
      <c r="A167" s="53">
        <v>3213</v>
      </c>
      <c r="B167" s="85" t="s">
        <v>377</v>
      </c>
      <c r="C167" s="50" t="s">
        <v>378</v>
      </c>
      <c r="D167" s="242">
        <v>3148.95</v>
      </c>
      <c r="E167" s="242">
        <v>1330</v>
      </c>
      <c r="F167" s="52">
        <f t="shared" si="31"/>
        <v>42.236300989218634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144266.65000000002</v>
      </c>
      <c r="E169" s="51">
        <f t="shared" si="41"/>
        <v>125636.89000000001</v>
      </c>
      <c r="F169" s="52">
        <f t="shared" si="31"/>
        <v>87.086578914808101</v>
      </c>
    </row>
    <row r="170" spans="1:6" ht="12.75" customHeight="1" x14ac:dyDescent="0.2">
      <c r="A170" s="53">
        <v>3221</v>
      </c>
      <c r="B170" s="85" t="s">
        <v>383</v>
      </c>
      <c r="C170" s="50" t="s">
        <v>384</v>
      </c>
      <c r="D170" s="242">
        <v>8194.91</v>
      </c>
      <c r="E170" s="242">
        <v>14808.29</v>
      </c>
      <c r="F170" s="52">
        <f t="shared" si="31"/>
        <v>180.70106932229885</v>
      </c>
    </row>
    <row r="171" spans="1:6" ht="12.75" customHeight="1" x14ac:dyDescent="0.2">
      <c r="A171" s="53">
        <v>3222</v>
      </c>
      <c r="B171" s="85" t="s">
        <v>385</v>
      </c>
      <c r="C171" s="50" t="s">
        <v>386</v>
      </c>
      <c r="D171" s="242">
        <v>75271.850000000006</v>
      </c>
      <c r="E171" s="242">
        <v>69481.63</v>
      </c>
      <c r="F171" s="52">
        <f t="shared" si="31"/>
        <v>92.307589092070941</v>
      </c>
    </row>
    <row r="172" spans="1:6" ht="12.75" customHeight="1" x14ac:dyDescent="0.2">
      <c r="A172" s="53">
        <v>3223</v>
      </c>
      <c r="B172" s="85" t="s">
        <v>387</v>
      </c>
      <c r="C172" s="50" t="s">
        <v>388</v>
      </c>
      <c r="D172" s="242">
        <v>48464.480000000003</v>
      </c>
      <c r="E172" s="242">
        <v>33939.730000000003</v>
      </c>
      <c r="F172" s="52">
        <f t="shared" si="31"/>
        <v>70.030112775376935</v>
      </c>
    </row>
    <row r="173" spans="1:6" ht="12.75" customHeight="1" x14ac:dyDescent="0.2">
      <c r="A173" s="53">
        <v>3224</v>
      </c>
      <c r="B173" s="85" t="s">
        <v>389</v>
      </c>
      <c r="C173" s="50" t="s">
        <v>390</v>
      </c>
      <c r="D173" s="242">
        <v>2819.25</v>
      </c>
      <c r="E173" s="242">
        <v>1624.54</v>
      </c>
      <c r="F173" s="52">
        <f t="shared" si="31"/>
        <v>57.623126718098781</v>
      </c>
    </row>
    <row r="174" spans="1:6" ht="12.75" customHeight="1" x14ac:dyDescent="0.2">
      <c r="A174" s="53">
        <v>3225</v>
      </c>
      <c r="B174" s="85" t="s">
        <v>391</v>
      </c>
      <c r="C174" s="50" t="s">
        <v>392</v>
      </c>
      <c r="D174" s="242">
        <v>8939.73</v>
      </c>
      <c r="E174" s="242">
        <v>5301.09</v>
      </c>
      <c r="F174" s="52">
        <f t="shared" si="31"/>
        <v>59.298099607035113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576.42999999999995</v>
      </c>
      <c r="E176" s="242">
        <v>481.61</v>
      </c>
      <c r="F176" s="52">
        <f t="shared" si="31"/>
        <v>83.550474472182231</v>
      </c>
    </row>
    <row r="177" spans="1:6" ht="12.75" customHeight="1" x14ac:dyDescent="0.2">
      <c r="A177" s="53">
        <v>323</v>
      </c>
      <c r="B177" s="85" t="s">
        <v>397</v>
      </c>
      <c r="C177" s="50" t="s">
        <v>398</v>
      </c>
      <c r="D177" s="51">
        <f t="shared" ref="D177:E177" si="42">SUM(D178:D186)</f>
        <v>51864.639999999992</v>
      </c>
      <c r="E177" s="51">
        <f t="shared" si="42"/>
        <v>81389.01999999999</v>
      </c>
      <c r="F177" s="52">
        <f t="shared" si="31"/>
        <v>156.92583617663209</v>
      </c>
    </row>
    <row r="178" spans="1:6" ht="12.75" customHeight="1" x14ac:dyDescent="0.2">
      <c r="A178" s="53">
        <v>3231</v>
      </c>
      <c r="B178" s="85" t="s">
        <v>399</v>
      </c>
      <c r="C178" s="50" t="s">
        <v>400</v>
      </c>
      <c r="D178" s="242">
        <v>25506.65</v>
      </c>
      <c r="E178" s="242">
        <v>54529.52</v>
      </c>
      <c r="F178" s="52">
        <f t="shared" si="31"/>
        <v>213.78550299627742</v>
      </c>
    </row>
    <row r="179" spans="1:6" ht="12.75" customHeight="1" x14ac:dyDescent="0.2">
      <c r="A179" s="53">
        <v>3232</v>
      </c>
      <c r="B179" s="85" t="s">
        <v>401</v>
      </c>
      <c r="C179" s="50" t="s">
        <v>402</v>
      </c>
      <c r="D179" s="242">
        <v>4645.2700000000004</v>
      </c>
      <c r="E179" s="242">
        <v>1657.45</v>
      </c>
      <c r="F179" s="52">
        <f t="shared" si="31"/>
        <v>35.680380257767574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4414.8999999999996</v>
      </c>
      <c r="E181" s="242">
        <v>6111.07</v>
      </c>
      <c r="F181" s="52">
        <f t="shared" si="31"/>
        <v>138.41921674330109</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4804.8100000000004</v>
      </c>
      <c r="E183" s="242">
        <v>3720.2</v>
      </c>
      <c r="F183" s="52">
        <f t="shared" si="31"/>
        <v>77.426578782511683</v>
      </c>
    </row>
    <row r="184" spans="1:6" ht="12.75" customHeight="1" x14ac:dyDescent="0.2">
      <c r="A184" s="53">
        <v>3237</v>
      </c>
      <c r="B184" s="85" t="s">
        <v>411</v>
      </c>
      <c r="C184" s="50" t="s">
        <v>412</v>
      </c>
      <c r="D184" s="242">
        <v>2097.4499999999998</v>
      </c>
      <c r="E184" s="242">
        <v>6375</v>
      </c>
      <c r="F184" s="52">
        <f t="shared" si="31"/>
        <v>303.9404991775728</v>
      </c>
    </row>
    <row r="185" spans="1:6" ht="12.75" customHeight="1" x14ac:dyDescent="0.2">
      <c r="A185" s="53">
        <v>3238</v>
      </c>
      <c r="B185" s="85" t="s">
        <v>413</v>
      </c>
      <c r="C185" s="50" t="s">
        <v>414</v>
      </c>
      <c r="D185" s="242">
        <v>2385.42</v>
      </c>
      <c r="E185" s="242">
        <v>2475.62</v>
      </c>
      <c r="F185" s="52">
        <f t="shared" si="31"/>
        <v>103.78130475974881</v>
      </c>
    </row>
    <row r="186" spans="1:6" ht="12.75" customHeight="1" x14ac:dyDescent="0.2">
      <c r="A186" s="53">
        <v>3239</v>
      </c>
      <c r="B186" s="85" t="s">
        <v>415</v>
      </c>
      <c r="C186" s="50" t="s">
        <v>416</v>
      </c>
      <c r="D186" s="242">
        <v>8010.14</v>
      </c>
      <c r="E186" s="242">
        <v>6520.16</v>
      </c>
      <c r="F186" s="52">
        <f t="shared" si="31"/>
        <v>81.398826986794234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14846.559999999998</v>
      </c>
      <c r="E188" s="51">
        <f t="shared" si="43"/>
        <v>9760.630000000001</v>
      </c>
      <c r="F188" s="52">
        <f t="shared" si="31"/>
        <v>65.743377590499094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2164.2800000000002</v>
      </c>
      <c r="E190" s="242">
        <v>3652.11</v>
      </c>
      <c r="F190" s="52">
        <f t="shared" si="31"/>
        <v>168.74480196647383</v>
      </c>
    </row>
    <row r="191" spans="1:6" ht="12.75" customHeight="1" x14ac:dyDescent="0.2">
      <c r="A191" s="53">
        <v>3293</v>
      </c>
      <c r="B191" s="85" t="s">
        <v>425</v>
      </c>
      <c r="C191" s="50" t="s">
        <v>426</v>
      </c>
      <c r="D191" s="242">
        <v>8229.2099999999991</v>
      </c>
      <c r="E191" s="242">
        <v>4650.3</v>
      </c>
      <c r="F191" s="52">
        <f t="shared" si="31"/>
        <v>56.509677113598997</v>
      </c>
    </row>
    <row r="192" spans="1:6" ht="12.75" customHeight="1" x14ac:dyDescent="0.2">
      <c r="A192" s="53">
        <v>3294</v>
      </c>
      <c r="B192" s="85" t="s">
        <v>427</v>
      </c>
      <c r="C192" s="50" t="s">
        <v>428</v>
      </c>
      <c r="D192" s="242">
        <v>249.21</v>
      </c>
      <c r="E192" s="242">
        <v>252.68</v>
      </c>
      <c r="F192" s="52">
        <f t="shared" si="31"/>
        <v>101.39239998394929</v>
      </c>
    </row>
    <row r="193" spans="1:6" ht="12.75" customHeight="1" x14ac:dyDescent="0.2">
      <c r="A193" s="53">
        <v>3295</v>
      </c>
      <c r="B193" s="85" t="s">
        <v>429</v>
      </c>
      <c r="C193" s="50" t="s">
        <v>430</v>
      </c>
      <c r="D193" s="242">
        <v>0</v>
      </c>
      <c r="E193" s="242">
        <v>57.42</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4203.8599999999997</v>
      </c>
      <c r="E195" s="242">
        <v>1148.1199999999999</v>
      </c>
      <c r="F195" s="52">
        <f t="shared" si="31"/>
        <v>27.311090283691652</v>
      </c>
    </row>
    <row r="196" spans="1:6" ht="12.75" customHeight="1" x14ac:dyDescent="0.2">
      <c r="A196" s="53">
        <v>34</v>
      </c>
      <c r="B196" s="232" t="s">
        <v>435</v>
      </c>
      <c r="C196" s="50" t="s">
        <v>436</v>
      </c>
      <c r="D196" s="51">
        <f t="shared" ref="D196:E196" si="44">D197+D202+D210</f>
        <v>1377.14</v>
      </c>
      <c r="E196" s="51">
        <f t="shared" si="44"/>
        <v>1389.53</v>
      </c>
      <c r="F196" s="52">
        <f t="shared" si="31"/>
        <v>100.89969066325864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1377.14</v>
      </c>
      <c r="E210" s="51">
        <f t="shared" si="47"/>
        <v>1389.53</v>
      </c>
      <c r="F210" s="52">
        <f t="shared" si="31"/>
        <v>100.89969066325864</v>
      </c>
    </row>
    <row r="211" spans="1:6" ht="12.75" customHeight="1" x14ac:dyDescent="0.2">
      <c r="A211" s="53">
        <v>3431</v>
      </c>
      <c r="B211" s="232" t="s">
        <v>465</v>
      </c>
      <c r="C211" s="50" t="s">
        <v>466</v>
      </c>
      <c r="D211" s="242">
        <v>1377.14</v>
      </c>
      <c r="E211" s="242">
        <v>1389.53</v>
      </c>
      <c r="F211" s="52">
        <f t="shared" si="31"/>
        <v>100.89969066325864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34280.120000000003</v>
      </c>
      <c r="E252" s="51">
        <f t="shared" si="63"/>
        <v>43749.69</v>
      </c>
      <c r="F252" s="52">
        <f t="shared" ref="F252:F258" si="64">IF(D252&lt;&gt;0,IF(E252/D252&gt;=100,"&gt;&gt;100",E252/D252*100),"-")</f>
        <v>127.62408649678005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34280.120000000003</v>
      </c>
      <c r="E259" s="51">
        <f t="shared" si="66"/>
        <v>43749.69</v>
      </c>
      <c r="F259" s="52">
        <f t="shared" ref="F259:F262" si="67">IF(D259&lt;&gt;0,IF(E259/D259&gt;=100,"&gt;&gt;100",E259/D259*100),"-")</f>
        <v>127.62408649678005</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34280.120000000003</v>
      </c>
      <c r="E261" s="242">
        <v>43749.69</v>
      </c>
      <c r="F261" s="52">
        <f t="shared" si="67"/>
        <v>127.62408649678005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1474176.4599999997</v>
      </c>
      <c r="E289" s="51">
        <f t="shared" si="79"/>
        <v>1833819.28</v>
      </c>
      <c r="F289" s="52">
        <f t="shared" si="76"/>
        <v>124.39618524365802</v>
      </c>
    </row>
    <row r="290" spans="1:6" ht="12.75" customHeight="1" x14ac:dyDescent="0.2">
      <c r="A290" s="53" t="s">
        <v>608</v>
      </c>
      <c r="B290" s="85" t="s">
        <v>619</v>
      </c>
      <c r="C290" s="50" t="s">
        <v>620</v>
      </c>
      <c r="D290" s="51">
        <f>IF(D6&gt;=D289,D6-D289,0)</f>
        <v>20640.500000000466</v>
      </c>
      <c r="E290" s="51">
        <f>IF(E6&gt;=E289,E6-E289,0)</f>
        <v>14571.310000000056</v>
      </c>
      <c r="F290" s="52">
        <f t="shared" si="76"/>
        <v>70.59572200285713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1563.66</v>
      </c>
      <c r="E294" s="242">
        <v>1563.66</v>
      </c>
      <c r="F294" s="52">
        <f t="shared" si="76"/>
        <v>100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27337.14</v>
      </c>
      <c r="E350" s="51">
        <f t="shared" si="95"/>
        <v>13025.630000000001</v>
      </c>
      <c r="F350" s="52">
        <f t="shared" si="81"/>
        <v>47.64810803178387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27337.14</v>
      </c>
      <c r="E363" s="51">
        <f t="shared" si="99"/>
        <v>13025.630000000001</v>
      </c>
      <c r="F363" s="52">
        <f t="shared" si="81"/>
        <v>47.64810803178387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20900.14</v>
      </c>
      <c r="E369" s="51">
        <f t="shared" si="101"/>
        <v>11855.380000000001</v>
      </c>
      <c r="F369" s="52">
        <f t="shared" si="81"/>
        <v>56.723926251211722</v>
      </c>
    </row>
    <row r="370" spans="1:6" ht="12.75" customHeight="1" x14ac:dyDescent="0.2">
      <c r="A370" s="53">
        <v>4221</v>
      </c>
      <c r="B370" s="85" t="s">
        <v>674</v>
      </c>
      <c r="C370" s="50" t="s">
        <v>766</v>
      </c>
      <c r="D370" s="242">
        <v>3500</v>
      </c>
      <c r="E370" s="242">
        <v>8389.5400000000009</v>
      </c>
      <c r="F370" s="52">
        <f t="shared" si="81"/>
        <v>239.70114285714291</v>
      </c>
    </row>
    <row r="371" spans="1:6" ht="12.75" customHeight="1" x14ac:dyDescent="0.2">
      <c r="A371" s="53">
        <v>4222</v>
      </c>
      <c r="B371" s="85" t="s">
        <v>767</v>
      </c>
      <c r="C371" s="50" t="s">
        <v>768</v>
      </c>
      <c r="D371" s="242">
        <v>2000</v>
      </c>
      <c r="E371" s="242">
        <v>2000</v>
      </c>
      <c r="F371" s="52">
        <f t="shared" si="81"/>
        <v>100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9970.14</v>
      </c>
      <c r="E374" s="242"/>
      <c r="F374" s="52">
        <f t="shared" si="81"/>
        <v>0</v>
      </c>
    </row>
    <row r="375" spans="1:6" ht="12.75" customHeight="1" x14ac:dyDescent="0.2">
      <c r="A375" s="53">
        <v>4226</v>
      </c>
      <c r="B375" s="85" t="s">
        <v>684</v>
      </c>
      <c r="C375" s="50" t="s">
        <v>772</v>
      </c>
      <c r="D375" s="242">
        <v>0</v>
      </c>
      <c r="E375" s="242">
        <v>161.27000000000001</v>
      </c>
      <c r="F375" s="52" t="str">
        <f t="shared" si="81"/>
        <v>-</v>
      </c>
    </row>
    <row r="376" spans="1:6" ht="12.75" customHeight="1" x14ac:dyDescent="0.2">
      <c r="A376" s="53">
        <v>4227</v>
      </c>
      <c r="B376" s="232" t="s">
        <v>686</v>
      </c>
      <c r="C376" s="50" t="s">
        <v>773</v>
      </c>
      <c r="D376" s="242">
        <v>5430</v>
      </c>
      <c r="E376" s="310">
        <v>1304.57</v>
      </c>
      <c r="F376" s="52">
        <f t="shared" si="81"/>
        <v>24.025230202578268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6000</v>
      </c>
      <c r="E378" s="51">
        <f t="shared" si="102"/>
        <v>0</v>
      </c>
      <c r="F378" s="52">
        <f t="shared" si="81"/>
        <v>0</v>
      </c>
    </row>
    <row r="379" spans="1:6" ht="12.75" customHeight="1" x14ac:dyDescent="0.2">
      <c r="A379" s="53">
        <v>4231</v>
      </c>
      <c r="B379" s="85" t="s">
        <v>692</v>
      </c>
      <c r="C379" s="50" t="s">
        <v>777</v>
      </c>
      <c r="D379" s="242">
        <v>6000</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437</v>
      </c>
      <c r="E383" s="51">
        <f t="shared" si="103"/>
        <v>1170.25</v>
      </c>
      <c r="F383" s="52">
        <f t="shared" si="81"/>
        <v>267.79176201372997</v>
      </c>
    </row>
    <row r="384" spans="1:6" ht="12.75" customHeight="1" x14ac:dyDescent="0.2">
      <c r="A384" s="53">
        <v>4241</v>
      </c>
      <c r="B384" s="85" t="s">
        <v>783</v>
      </c>
      <c r="C384" s="50" t="s">
        <v>784</v>
      </c>
      <c r="D384" s="242">
        <v>437</v>
      </c>
      <c r="E384" s="242">
        <v>1170.25</v>
      </c>
      <c r="F384" s="52">
        <f t="shared" si="81"/>
        <v>267.79176201372997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27337.14</v>
      </c>
      <c r="E408" s="51">
        <f t="shared" si="111"/>
        <v>13025.630000000001</v>
      </c>
      <c r="F408" s="52">
        <f t="shared" si="81"/>
        <v>47.64810803178387</v>
      </c>
    </row>
    <row r="409" spans="1:6" ht="12.75" customHeight="1" x14ac:dyDescent="0.2">
      <c r="A409" s="53">
        <v>92212</v>
      </c>
      <c r="B409" s="85" t="s">
        <v>823</v>
      </c>
      <c r="C409" s="50" t="s">
        <v>824</v>
      </c>
      <c r="D409" s="242">
        <v>4941.75</v>
      </c>
      <c r="E409" s="242">
        <v>3186.89</v>
      </c>
      <c r="F409" s="52">
        <f t="shared" si="81"/>
        <v>64.489097991602165</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1494816.9600000002</v>
      </c>
      <c r="E412" s="51">
        <f>E6+E298</f>
        <v>1848390.59</v>
      </c>
      <c r="F412" s="52">
        <f t="shared" si="81"/>
        <v>123.65330602082545</v>
      </c>
    </row>
    <row r="413" spans="1:6" ht="12.75" customHeight="1" x14ac:dyDescent="0.2">
      <c r="A413" s="53" t="s">
        <v>608</v>
      </c>
      <c r="B413" s="85" t="s">
        <v>831</v>
      </c>
      <c r="C413" s="50" t="s">
        <v>832</v>
      </c>
      <c r="D413" s="51">
        <f t="shared" ref="D413:E413" si="112">D289+D350</f>
        <v>1501513.5999999996</v>
      </c>
      <c r="E413" s="51">
        <f t="shared" si="112"/>
        <v>1846844.91</v>
      </c>
      <c r="F413" s="52">
        <f t="shared" si="81"/>
        <v>122.99887993022509</v>
      </c>
    </row>
    <row r="414" spans="1:6" ht="12.75" customHeight="1" x14ac:dyDescent="0.2">
      <c r="A414" s="53" t="s">
        <v>608</v>
      </c>
      <c r="B414" s="85" t="s">
        <v>833</v>
      </c>
      <c r="C414" s="50" t="s">
        <v>834</v>
      </c>
      <c r="D414" s="51">
        <f t="shared" ref="D414:E414" si="113">IF(D412&gt;=D413,D412-D413,0)</f>
        <v>0</v>
      </c>
      <c r="E414" s="51">
        <f t="shared" si="113"/>
        <v>1545.6800000001676</v>
      </c>
      <c r="F414" s="52" t="str">
        <f t="shared" si="81"/>
        <v>-</v>
      </c>
    </row>
    <row r="415" spans="1:6" ht="12.75" customHeight="1" x14ac:dyDescent="0.2">
      <c r="A415" s="53" t="s">
        <v>608</v>
      </c>
      <c r="B415" s="85" t="s">
        <v>835</v>
      </c>
      <c r="C415" s="50" t="s">
        <v>836</v>
      </c>
      <c r="D415" s="51">
        <f t="shared" ref="D415:E415" si="114">IF(D413&gt;=D412,D413-D412,0)</f>
        <v>6696.6399999994319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4941.75</v>
      </c>
      <c r="E416" s="51">
        <f t="shared" si="115"/>
        <v>3186.89</v>
      </c>
      <c r="F416" s="52">
        <f t="shared" si="81"/>
        <v>64.489097991602165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1563.66</v>
      </c>
      <c r="E418" s="62">
        <f t="shared" si="117"/>
        <v>1563.66</v>
      </c>
      <c r="F418" s="57">
        <f t="shared" si="81"/>
        <v>100</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4941.78</v>
      </c>
      <c r="E637" s="242">
        <v>3186.89</v>
      </c>
      <c r="F637" s="52">
        <f t="shared" si="119"/>
        <v>64.488706498468161</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1494816.9600000002</v>
      </c>
      <c r="E639" s="51">
        <f t="shared" si="180"/>
        <v>1848390.59</v>
      </c>
      <c r="F639" s="52">
        <f t="shared" si="119"/>
        <v>123.65330602082545</v>
      </c>
    </row>
    <row r="640" spans="1:6" ht="12.75" customHeight="1" x14ac:dyDescent="0.2">
      <c r="A640" s="53" t="s">
        <v>608</v>
      </c>
      <c r="B640" s="85" t="s">
        <v>1277</v>
      </c>
      <c r="C640" s="50" t="s">
        <v>1278</v>
      </c>
      <c r="D640" s="51">
        <f t="shared" ref="D640:E640" si="181">D413+D528</f>
        <v>1501513.5999999996</v>
      </c>
      <c r="E640" s="51">
        <f t="shared" si="181"/>
        <v>1846844.91</v>
      </c>
      <c r="F640" s="52">
        <f t="shared" si="119"/>
        <v>122.99887993022509</v>
      </c>
    </row>
    <row r="641" spans="1:6" ht="12.75" customHeight="1" x14ac:dyDescent="0.2">
      <c r="A641" s="53" t="s">
        <v>608</v>
      </c>
      <c r="B641" s="85" t="s">
        <v>1279</v>
      </c>
      <c r="C641" s="50" t="s">
        <v>1280</v>
      </c>
      <c r="D641" s="51">
        <f t="shared" ref="D641:E641" si="182">IF(D639&gt;=D640,D639-D640,0)</f>
        <v>0</v>
      </c>
      <c r="E641" s="51">
        <f t="shared" si="182"/>
        <v>1545.6800000001676</v>
      </c>
      <c r="F641" s="52" t="str">
        <f t="shared" si="119"/>
        <v>-</v>
      </c>
    </row>
    <row r="642" spans="1:6" ht="12.75" customHeight="1" x14ac:dyDescent="0.2">
      <c r="A642" s="53" t="s">
        <v>608</v>
      </c>
      <c r="B642" s="85" t="s">
        <v>1281</v>
      </c>
      <c r="C642" s="50" t="s">
        <v>1282</v>
      </c>
      <c r="D642" s="51">
        <f t="shared" ref="D642:E642" si="183">IF(D640&gt;=D639,D640-D639,0)</f>
        <v>6696.6399999994319</v>
      </c>
      <c r="E642" s="51">
        <f t="shared" si="183"/>
        <v>0</v>
      </c>
      <c r="F642" s="52">
        <f t="shared" si="119"/>
        <v>0</v>
      </c>
    </row>
    <row r="643" spans="1:6" ht="24" x14ac:dyDescent="0.2">
      <c r="A643" s="60" t="s">
        <v>1283</v>
      </c>
      <c r="B643" s="85" t="s">
        <v>1284</v>
      </c>
      <c r="C643" s="61" t="s">
        <v>1283</v>
      </c>
      <c r="D643" s="51">
        <f t="shared" ref="D643:E643" si="184">IF(D416-D417+D637-D638&gt;=0,D416-D417+D637-D638,0)</f>
        <v>9883.5299999999988</v>
      </c>
      <c r="E643" s="51">
        <f t="shared" si="184"/>
        <v>6373.78</v>
      </c>
      <c r="F643" s="52">
        <f t="shared" si="119"/>
        <v>64.488902244441007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3186.8900000005669</v>
      </c>
      <c r="E645" s="51">
        <f t="shared" si="186"/>
        <v>7919.4600000001674</v>
      </c>
      <c r="F645" s="52">
        <f t="shared" si="119"/>
        <v>248.50120336750746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43266.06</v>
      </c>
      <c r="E649" s="242">
        <v>40699.910000000003</v>
      </c>
      <c r="F649" s="52">
        <f t="shared" ref="F649:F724" si="188">IF(D649&lt;&gt;0,IF(E649/D649&gt;=100,"&gt;&gt;100",E649/D649*100),"-")</f>
        <v>94.068907591770554</v>
      </c>
    </row>
    <row r="650" spans="1:6" ht="12.75" customHeight="1" x14ac:dyDescent="0.2">
      <c r="A650" s="53" t="s">
        <v>1296</v>
      </c>
      <c r="B650" s="85" t="s">
        <v>1297</v>
      </c>
      <c r="C650" s="50" t="s">
        <v>1296</v>
      </c>
      <c r="D650" s="242">
        <v>281087.84999999998</v>
      </c>
      <c r="E650" s="242">
        <v>294451.08</v>
      </c>
      <c r="F650" s="52">
        <f t="shared" si="188"/>
        <v>104.75411157045744</v>
      </c>
    </row>
    <row r="651" spans="1:6" ht="12.75" customHeight="1" x14ac:dyDescent="0.2">
      <c r="A651" s="53" t="s">
        <v>1298</v>
      </c>
      <c r="B651" s="85" t="s">
        <v>1299</v>
      </c>
      <c r="C651" s="50" t="s">
        <v>1298</v>
      </c>
      <c r="D651" s="242">
        <v>283654</v>
      </c>
      <c r="E651" s="242">
        <v>302564</v>
      </c>
      <c r="F651" s="52">
        <f t="shared" si="188"/>
        <v>106.66657265541821</v>
      </c>
    </row>
    <row r="652" spans="1:6" ht="24" x14ac:dyDescent="0.2">
      <c r="A652" s="53">
        <v>11</v>
      </c>
      <c r="B652" s="85" t="s">
        <v>1300</v>
      </c>
      <c r="C652" s="50" t="s">
        <v>1301</v>
      </c>
      <c r="D652" s="51">
        <f t="shared" ref="D652:E652" si="189">+D649+D650-D651</f>
        <v>40699.909999999974</v>
      </c>
      <c r="E652" s="51">
        <f t="shared" si="189"/>
        <v>32586.989999999991</v>
      </c>
      <c r="F652" s="52">
        <f t="shared" si="188"/>
        <v>80.066491547524336</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65</v>
      </c>
      <c r="E654" s="262">
        <v>67</v>
      </c>
      <c r="F654" s="52">
        <f t="shared" si="188"/>
        <v>103.07692307692307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65</v>
      </c>
      <c r="E656" s="262">
        <v>67</v>
      </c>
      <c r="F656" s="52">
        <f t="shared" si="188"/>
        <v>103.07692307692307</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2949.32</v>
      </c>
      <c r="E662" s="242">
        <v>8221.25</v>
      </c>
      <c r="F662" s="52">
        <f t="shared" si="188"/>
        <v>278.75069507547499</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10360.9</v>
      </c>
      <c r="E670" s="242">
        <v>1632</v>
      </c>
      <c r="F670" s="52">
        <f t="shared" si="188"/>
        <v>15.751527376965321</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1231833.3700000001</v>
      </c>
      <c r="E675" s="242">
        <v>1581950.32</v>
      </c>
      <c r="F675" s="52">
        <f t="shared" si="188"/>
        <v>128.42242778339411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14695.28</v>
      </c>
      <c r="E710" s="242">
        <v>12553.32</v>
      </c>
      <c r="F710" s="52">
        <f t="shared" si="188"/>
        <v>85.424163404848358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1324.2</v>
      </c>
      <c r="E717" s="242">
        <v>1324.32</v>
      </c>
      <c r="F717" s="52">
        <f t="shared" si="188"/>
        <v>100.00906207521523</v>
      </c>
    </row>
    <row r="718" spans="1:6" ht="12.75" customHeight="1" x14ac:dyDescent="0.2">
      <c r="A718" s="53">
        <v>32121</v>
      </c>
      <c r="B718" s="85" t="s">
        <v>1415</v>
      </c>
      <c r="C718" s="50" t="s">
        <v>1416</v>
      </c>
      <c r="D718" s="242">
        <v>37591.03</v>
      </c>
      <c r="E718" s="242">
        <v>37877.040000000001</v>
      </c>
      <c r="F718" s="52">
        <f t="shared" si="188"/>
        <v>100.76084640404905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3989.74</v>
      </c>
      <c r="E720" s="242">
        <v>3080</v>
      </c>
      <c r="F720" s="52">
        <f t="shared" si="188"/>
        <v>77.198012903096441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1542.04</v>
      </c>
      <c r="E722" s="242">
        <v>1224.94</v>
      </c>
      <c r="F722" s="52">
        <f t="shared" si="188"/>
        <v>79.436331093875651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2164.2800000000002</v>
      </c>
      <c r="E726" s="242">
        <v>3652.11</v>
      </c>
      <c r="F726" s="52">
        <f t="shared" si="190"/>
        <v>168.74480196647383</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34280.120000000003</v>
      </c>
      <c r="E828" s="242">
        <v>43749.69</v>
      </c>
      <c r="F828" s="52">
        <f t="shared" si="190"/>
        <v>127.62408649678005</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39" sqref="E23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1347836.66</v>
      </c>
      <c r="E6" s="229">
        <f t="shared" si="0"/>
        <v>1379364.14</v>
      </c>
      <c r="F6" s="230">
        <f t="shared" ref="F6:F260" si="1">IF(D6&gt;0,IF(E6/D6&gt;=100,"&gt;&gt;100",E6/D6*100),"-")</f>
        <v>102.33911726366011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1307136.75</v>
      </c>
      <c r="E7" s="104">
        <f t="shared" si="2"/>
        <v>1346777.15</v>
      </c>
      <c r="F7" s="93">
        <f t="shared" si="1"/>
        <v>103.03261307586983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7463.14</v>
      </c>
      <c r="E8" s="104">
        <f>E9+E10-E11</f>
        <v>7463.14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7463.14</v>
      </c>
      <c r="E9" s="247">
        <v>7463.14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1286721.3800000001</v>
      </c>
      <c r="E12" s="104">
        <f t="shared" si="3"/>
        <v>1322010.01</v>
      </c>
      <c r="F12" s="93">
        <f t="shared" si="1"/>
        <v>102.74252301613267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1156451.04</v>
      </c>
      <c r="E13" s="104">
        <f t="shared" si="4"/>
        <v>1156451.04</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1142085</v>
      </c>
      <c r="E15" s="247">
        <v>1142085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100943.92</v>
      </c>
      <c r="E17" s="247">
        <v>100943.92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86577.88</v>
      </c>
      <c r="E18" s="247">
        <v>86577.88</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70404.790000000037</v>
      </c>
      <c r="E19" s="104">
        <f t="shared" si="5"/>
        <v>108218.07999999999</v>
      </c>
      <c r="F19" s="93">
        <f t="shared" si="1"/>
        <v>153.70840535139715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132563.23000000001</v>
      </c>
      <c r="E20" s="247">
        <v>136524</v>
      </c>
      <c r="F20" s="93">
        <f t="shared" si="1"/>
        <v>102.98783456015667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29946.38</v>
      </c>
      <c r="E21" s="247">
        <v>30562</v>
      </c>
      <c r="F21" s="93">
        <f t="shared" si="1"/>
        <v>102.05574096101098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35150.32</v>
      </c>
      <c r="E22" s="247">
        <v>3163.78</v>
      </c>
      <c r="F22" s="93">
        <f t="shared" si="1"/>
        <v>9.0007146449875854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5321.63</v>
      </c>
      <c r="E23" s="247">
        <v>4256.8</v>
      </c>
      <c r="F23" s="93">
        <f t="shared" si="1"/>
        <v>79.990529217551767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23654.23</v>
      </c>
      <c r="E26" s="247">
        <v>11827</v>
      </c>
      <c r="F26" s="93">
        <f t="shared" si="1"/>
        <v>49.99951382902762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156231</v>
      </c>
      <c r="E28" s="247">
        <v>78115.5</v>
      </c>
      <c r="F28" s="93">
        <f t="shared" si="1"/>
        <v>50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6000</v>
      </c>
      <c r="E29" s="104">
        <f t="shared" si="6"/>
        <v>4800</v>
      </c>
      <c r="F29" s="93">
        <f t="shared" si="1"/>
        <v>80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6000</v>
      </c>
      <c r="E30" s="247">
        <v>4800</v>
      </c>
      <c r="F30" s="93">
        <f t="shared" si="1"/>
        <v>80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53865.55</v>
      </c>
      <c r="E35" s="104">
        <f t="shared" si="7"/>
        <v>52540.89</v>
      </c>
      <c r="F35" s="93">
        <f t="shared" si="1"/>
        <v>97.540802980754862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53865.55</v>
      </c>
      <c r="E36" s="247">
        <v>52540.89</v>
      </c>
      <c r="F36" s="93">
        <f t="shared" si="1"/>
        <v>97.540802980754862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9300</v>
      </c>
      <c r="E52" s="104">
        <f t="shared" si="10"/>
        <v>12652</v>
      </c>
      <c r="F52" s="93">
        <f t="shared" si="1"/>
        <v>136.04301075268816</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9300</v>
      </c>
      <c r="E54" s="247">
        <v>12652</v>
      </c>
      <c r="F54" s="93">
        <f t="shared" si="1"/>
        <v>136.04301075268816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3652.23</v>
      </c>
      <c r="E56" s="104">
        <f t="shared" si="11"/>
        <v>4652</v>
      </c>
      <c r="F56" s="93">
        <f t="shared" si="1"/>
        <v>127.37423437187691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3652.23</v>
      </c>
      <c r="E58" s="247">
        <v>4652</v>
      </c>
      <c r="F58" s="93">
        <f t="shared" si="1"/>
        <v>127.37423437187691</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40699.910000000003</v>
      </c>
      <c r="E68" s="104">
        <f t="shared" si="13"/>
        <v>32586.99</v>
      </c>
      <c r="F68" s="93">
        <f t="shared" si="1"/>
        <v>80.066491547524294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40699.910000000003</v>
      </c>
      <c r="E69" s="104">
        <f t="shared" si="14"/>
        <v>32586.99</v>
      </c>
      <c r="F69" s="93">
        <f t="shared" si="1"/>
        <v>80.066491547524294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40699.910000000003</v>
      </c>
      <c r="E70" s="104">
        <f t="shared" si="15"/>
        <v>32586.99</v>
      </c>
      <c r="F70" s="93">
        <f t="shared" si="1"/>
        <v>80.066491547524294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40699.910000000003</v>
      </c>
      <c r="E72" s="247">
        <v>32586.99</v>
      </c>
      <c r="F72" s="93">
        <f t="shared" si="1"/>
        <v>80.066491547524294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1347836.66</v>
      </c>
      <c r="E175" s="104">
        <f t="shared" si="30"/>
        <v>1379364.1400000001</v>
      </c>
      <c r="F175" s="93">
        <f t="shared" si="1"/>
        <v>102.33911726366014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8795.42</v>
      </c>
      <c r="E176" s="104">
        <f t="shared" si="31"/>
        <v>10685</v>
      </c>
      <c r="F176" s="93">
        <f t="shared" si="1"/>
        <v>121.48368127957505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8795.42</v>
      </c>
      <c r="E177" s="104">
        <f t="shared" si="32"/>
        <v>10685</v>
      </c>
      <c r="F177" s="93">
        <f t="shared" si="1"/>
        <v>121.48368127957505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379.92</v>
      </c>
      <c r="E179" s="247">
        <v>153</v>
      </c>
      <c r="F179" s="93">
        <f t="shared" si="1"/>
        <v>40.271636133922925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8415.5</v>
      </c>
      <c r="E188" s="247">
        <v>10532</v>
      </c>
      <c r="F188" s="93">
        <f t="shared" si="1"/>
        <v>125.15002079496168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1339041.24</v>
      </c>
      <c r="E237" s="104">
        <f t="shared" si="41"/>
        <v>1368679.1400000001</v>
      </c>
      <c r="F237" s="93">
        <f t="shared" si="1"/>
        <v>102.21336722982484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1335854.3500000001</v>
      </c>
      <c r="E238" s="104">
        <f t="shared" si="42"/>
        <v>1360759.6800000002</v>
      </c>
      <c r="F238" s="93">
        <f t="shared" si="1"/>
        <v>101.86437466030635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1335854.3500000001</v>
      </c>
      <c r="E239" s="104">
        <f t="shared" si="43"/>
        <v>1360759.6800000002</v>
      </c>
      <c r="F239" s="93">
        <f t="shared" si="1"/>
        <v>101.86437466030635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1330231.23</v>
      </c>
      <c r="E240" s="247">
        <v>1352105.36</v>
      </c>
      <c r="F240" s="93">
        <f t="shared" si="1"/>
        <v>101.64438554039963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5623.12</v>
      </c>
      <c r="E241" s="247">
        <v>8654.32</v>
      </c>
      <c r="F241" s="93">
        <f t="shared" si="1"/>
        <v>153.9060165886554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3186.89</v>
      </c>
      <c r="E245" s="104">
        <f t="shared" si="45"/>
        <v>7919.46</v>
      </c>
      <c r="F245" s="93">
        <f t="shared" si="1"/>
        <v>248.50120336754645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3186.89</v>
      </c>
      <c r="E246" s="104">
        <f t="shared" si="46"/>
        <v>7919.46</v>
      </c>
      <c r="F246" s="93">
        <f t="shared" si="1"/>
        <v>248.50120336754645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3186.89</v>
      </c>
      <c r="E247" s="247">
        <v>7919.46</v>
      </c>
      <c r="F247" s="93">
        <f t="shared" si="1"/>
        <v>248.50120336754645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8795.42</v>
      </c>
      <c r="E287" s="247">
        <v>10685</v>
      </c>
      <c r="F287" s="93">
        <f t="shared" si="50"/>
        <v>121.48368127957505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1501513.6</v>
      </c>
      <c r="E114" s="81">
        <f t="shared" si="22"/>
        <v>1846844.91</v>
      </c>
      <c r="F114" s="63">
        <f t="shared" si="1"/>
        <v>122.99887993022507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1501513.6</v>
      </c>
      <c r="E115" s="81">
        <f t="shared" si="23"/>
        <v>1846844.91</v>
      </c>
      <c r="F115" s="63">
        <f t="shared" si="1"/>
        <v>122.99887993022507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1501513.6</v>
      </c>
      <c r="E117" s="249">
        <v>1846844.91</v>
      </c>
      <c r="F117" s="63">
        <f t="shared" si="1"/>
        <v>122.99887993022507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1501513.6</v>
      </c>
      <c r="E141" s="106">
        <f t="shared" si="28"/>
        <v>1846844.91</v>
      </c>
      <c r="F141" s="82">
        <f t="shared" si="1"/>
        <v>122.99887993022507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5301.09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5301.09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5301.09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5301.09</v>
      </c>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0" workbookViewId="0">
      <selection activeCell="D87" sqref="D8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8795.42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10685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10685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10532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8795.42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8795.42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8795.42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10684.999999999998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10685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10685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10532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10532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153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153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21560</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i3</cp:lastModifiedBy>
  <cp:lastPrinted>2025-01-28T12:52:27Z</cp:lastPrinted>
  <dcterms:created xsi:type="dcterms:W3CDTF">2022-04-01T05:14:30Z</dcterms:created>
  <dcterms:modified xsi:type="dcterms:W3CDTF">2025-01-28T12:54:17Z</dcterms:modified>
</cp:coreProperties>
</file>